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PROJECT\"/>
    </mc:Choice>
  </mc:AlternateContent>
  <bookViews>
    <workbookView xWindow="0" yWindow="0" windowWidth="19200" windowHeight="8370"/>
  </bookViews>
  <sheets>
    <sheet name="Nilai" sheetId="1" r:id="rId1"/>
  </sheets>
  <definedNames>
    <definedName name="_xlnm._FilterDatabase" localSheetId="0" hidden="1">Nilai!$A$5:$AH$44</definedName>
  </definedNames>
  <calcPr calcId="152511"/>
</workbook>
</file>

<file path=xl/calcChain.xml><?xml version="1.0" encoding="utf-8"?>
<calcChain xmlns="http://schemas.openxmlformats.org/spreadsheetml/2006/main">
  <c r="AE43" i="1" l="1"/>
  <c r="AD43" i="1"/>
  <c r="AC43" i="1"/>
  <c r="AB43" i="1"/>
  <c r="AA43" i="1"/>
  <c r="Z43" i="1"/>
  <c r="Y43" i="1"/>
  <c r="X43" i="1"/>
  <c r="W43" i="1"/>
  <c r="V43" i="1"/>
  <c r="U43" i="1"/>
  <c r="T43" i="1"/>
  <c r="S43" i="1"/>
  <c r="R43" i="1"/>
  <c r="Q43" i="1"/>
  <c r="P43" i="1"/>
  <c r="O43" i="1"/>
  <c r="N43" i="1"/>
  <c r="M43" i="1"/>
  <c r="AE42" i="1"/>
  <c r="AD42" i="1"/>
  <c r="AC42" i="1"/>
  <c r="AB42" i="1"/>
  <c r="AA42" i="1"/>
  <c r="Z42" i="1"/>
  <c r="Y42" i="1"/>
  <c r="X42" i="1"/>
  <c r="W42" i="1"/>
  <c r="V42" i="1"/>
  <c r="U42" i="1"/>
  <c r="T42" i="1"/>
  <c r="S42" i="1"/>
  <c r="R42" i="1"/>
  <c r="Q42" i="1"/>
  <c r="P42" i="1"/>
  <c r="O42" i="1"/>
  <c r="N42" i="1"/>
  <c r="M42" i="1"/>
  <c r="AE41" i="1"/>
  <c r="AD41" i="1"/>
  <c r="AC41" i="1"/>
  <c r="AB41" i="1"/>
  <c r="AA41" i="1"/>
  <c r="Z41" i="1"/>
  <c r="Y41" i="1"/>
  <c r="X41" i="1"/>
  <c r="W41" i="1"/>
  <c r="V41" i="1"/>
  <c r="U41" i="1"/>
  <c r="T41" i="1"/>
  <c r="S41" i="1"/>
  <c r="R41" i="1"/>
  <c r="Q41" i="1"/>
  <c r="P41" i="1"/>
  <c r="O41" i="1"/>
  <c r="N41" i="1"/>
  <c r="M41" i="1"/>
  <c r="AF35" i="1"/>
  <c r="AF10" i="1"/>
  <c r="AF18" i="1"/>
  <c r="AF27" i="1"/>
  <c r="AF21" i="1"/>
  <c r="AF11" i="1"/>
  <c r="AF40" i="1"/>
  <c r="AF14" i="1"/>
  <c r="AF26" i="1"/>
  <c r="AF22" i="1"/>
  <c r="AF34" i="1"/>
  <c r="AF30" i="1"/>
  <c r="AF36" i="1"/>
  <c r="AF32" i="1"/>
  <c r="AF28" i="1"/>
  <c r="AF37" i="1"/>
  <c r="AF38" i="1"/>
  <c r="AF25" i="1"/>
  <c r="AF29" i="1"/>
  <c r="AF12" i="1"/>
  <c r="AF20" i="1"/>
  <c r="AF39" i="1"/>
  <c r="AF33" i="1"/>
  <c r="AF9" i="1"/>
  <c r="AF8" i="1"/>
  <c r="AH8" i="1" s="1"/>
  <c r="AF23" i="1"/>
  <c r="AF16" i="1"/>
  <c r="AF24" i="1"/>
  <c r="AF15" i="1"/>
  <c r="AF17" i="1"/>
  <c r="AF19" i="1"/>
  <c r="AF13" i="1"/>
  <c r="AF31" i="1"/>
  <c r="AF7" i="1"/>
  <c r="AH16" i="1" l="1"/>
  <c r="AH20" i="1"/>
  <c r="AH36" i="1"/>
  <c r="AH34" i="1"/>
  <c r="AH18" i="1"/>
  <c r="AH15" i="1"/>
  <c r="AH17" i="1"/>
  <c r="AH24" i="1"/>
  <c r="AH23" i="1"/>
  <c r="AH9" i="1"/>
  <c r="AH39" i="1"/>
  <c r="AH12" i="1"/>
  <c r="AH25" i="1"/>
  <c r="AH37" i="1"/>
  <c r="AH32" i="1"/>
  <c r="AH30" i="1"/>
  <c r="AH22" i="1"/>
  <c r="AH14" i="1"/>
  <c r="AH11" i="1"/>
  <c r="AH27" i="1"/>
  <c r="AH10" i="1"/>
  <c r="AH13" i="1"/>
  <c r="AH19" i="1"/>
  <c r="AH21" i="1"/>
  <c r="AH26" i="1"/>
  <c r="AH35" i="1"/>
  <c r="AH33" i="1"/>
  <c r="AH31" i="1"/>
  <c r="AH29" i="1"/>
  <c r="AH40" i="1"/>
  <c r="AH38" i="1"/>
  <c r="AG28" i="1"/>
  <c r="AH28" i="1"/>
  <c r="AF43" i="1"/>
  <c r="AG19" i="1"/>
  <c r="AG15" i="1"/>
  <c r="AG16" i="1"/>
  <c r="AG8" i="1"/>
  <c r="AG33" i="1"/>
  <c r="AG20" i="1"/>
  <c r="AG29" i="1"/>
  <c r="AG38" i="1"/>
  <c r="AG36" i="1"/>
  <c r="AG34" i="1"/>
  <c r="AG26" i="1"/>
  <c r="AG40" i="1"/>
  <c r="AG21" i="1"/>
  <c r="AG18" i="1"/>
  <c r="AG35" i="1"/>
  <c r="AG13" i="1"/>
  <c r="AG17" i="1"/>
  <c r="AG24" i="1"/>
  <c r="AG23" i="1"/>
  <c r="AG9" i="1"/>
  <c r="AG39" i="1"/>
  <c r="AG12" i="1"/>
  <c r="AG25" i="1"/>
  <c r="AG37" i="1"/>
  <c r="AG32" i="1"/>
  <c r="AG30" i="1"/>
  <c r="AG22" i="1"/>
  <c r="AG14" i="1"/>
  <c r="AG11" i="1"/>
  <c r="AG27" i="1"/>
  <c r="AG10" i="1"/>
  <c r="AG31" i="1"/>
  <c r="AF41" i="1"/>
  <c r="AF42" i="1"/>
</calcChain>
</file>

<file path=xl/comments1.xml><?xml version="1.0" encoding="utf-8"?>
<comments xmlns="http://schemas.openxmlformats.org/spreadsheetml/2006/main">
  <authors>
    <author/>
  </authors>
  <commentList>
    <comment ref="D31" authorId="0" shapeId="0">
      <text>
        <r>
          <rPr>
            <sz val="10"/>
            <rFont val="Arial"/>
          </rPr>
          <t>Responder updated this value.</t>
        </r>
      </text>
    </comment>
    <comment ref="E31" authorId="0" shapeId="0">
      <text>
        <r>
          <rPr>
            <sz val="10"/>
            <rFont val="Arial"/>
          </rPr>
          <t>Responder updated this value.</t>
        </r>
      </text>
    </comment>
    <comment ref="F31" authorId="0" shapeId="0">
      <text>
        <r>
          <rPr>
            <sz val="10"/>
            <rFont val="Arial"/>
          </rPr>
          <t>Responder updated this value.</t>
        </r>
      </text>
    </comment>
  </commentList>
</comments>
</file>

<file path=xl/sharedStrings.xml><?xml version="1.0" encoding="utf-8"?>
<sst xmlns="http://schemas.openxmlformats.org/spreadsheetml/2006/main" count="349" uniqueCount="341">
  <si>
    <t>NO PESERTA</t>
  </si>
  <si>
    <t>NAMA</t>
  </si>
  <si>
    <t>PEMBIMBING</t>
  </si>
  <si>
    <t>EMAIL</t>
  </si>
  <si>
    <t>NOMOR HP</t>
  </si>
  <si>
    <t>SEKOLAH</t>
  </si>
  <si>
    <t>KABUPATEN</t>
  </si>
  <si>
    <t>STATUS SEKOLAH</t>
  </si>
  <si>
    <t>LOMBAHARI PERTAMA</t>
  </si>
  <si>
    <t>LOMBA HARI KEDUA</t>
  </si>
  <si>
    <t>Total</t>
  </si>
  <si>
    <t>Rangking se-DIY</t>
  </si>
  <si>
    <t>DB Server</t>
  </si>
  <si>
    <t>SSH Server</t>
  </si>
  <si>
    <t>VPN Server</t>
  </si>
  <si>
    <t>MAIL Server</t>
  </si>
  <si>
    <t>WEBMAIL Server</t>
  </si>
  <si>
    <t>Web Server</t>
  </si>
  <si>
    <t>CMS</t>
  </si>
  <si>
    <t>Topologi Jaringan</t>
  </si>
  <si>
    <t>VirtualBox</t>
  </si>
  <si>
    <t>NTP Server</t>
  </si>
  <si>
    <t>DHCP</t>
  </si>
  <si>
    <t>DNS</t>
  </si>
  <si>
    <t>Route Server</t>
  </si>
  <si>
    <t>Firewall Proxy Server</t>
  </si>
  <si>
    <t>Mode Wireless</t>
  </si>
  <si>
    <t>Security Wireless</t>
  </si>
  <si>
    <t>Pengaturan IP Address</t>
  </si>
  <si>
    <t>Pengaturan Interferensi</t>
  </si>
  <si>
    <t>Paket Tracert</t>
  </si>
  <si>
    <t>Aris Panuntun</t>
  </si>
  <si>
    <t>LAKI-LAKI</t>
  </si>
  <si>
    <t>KULON PROGO</t>
  </si>
  <si>
    <t>Dwi Rani Pratiwi, S.Pd.</t>
  </si>
  <si>
    <t>rani.pratiwi09@gmail.com</t>
  </si>
  <si>
    <t>085747111139</t>
  </si>
  <si>
    <t>SMK Muhammadiyah 1 Wates</t>
  </si>
  <si>
    <t>Kulon Progo</t>
  </si>
  <si>
    <t>Swasta</t>
  </si>
  <si>
    <t>Arip Septiawan Nugroho</t>
  </si>
  <si>
    <t>LAKI-LAKI</t>
  </si>
  <si>
    <t>GUNUNGKIDUL</t>
  </si>
  <si>
    <t>Sumidi</t>
  </si>
  <si>
    <t>midy_wns@yahoo.com</t>
  </si>
  <si>
    <t>081904221313</t>
  </si>
  <si>
    <t>SMK Yappi Wonosari</t>
  </si>
  <si>
    <t>Gunung Kidul</t>
  </si>
  <si>
    <t>Swasta</t>
  </si>
  <si>
    <t>Refianto</t>
  </si>
  <si>
    <t>LAKI-LAKI</t>
  </si>
  <si>
    <t>GUNUNGKIDUL</t>
  </si>
  <si>
    <t>Amin P. Istiarto</t>
  </si>
  <si>
    <t>hampirmati@gmail.com</t>
  </si>
  <si>
    <t>087839937173</t>
  </si>
  <si>
    <t>SMK N 1 Girisubo</t>
  </si>
  <si>
    <t>Gunung Kidul</t>
  </si>
  <si>
    <t>Negeri</t>
  </si>
  <si>
    <t>Dicky Arif Prasetya</t>
  </si>
  <si>
    <t>LAKI-LAKI</t>
  </si>
  <si>
    <t>GUNUNGKIDUL</t>
  </si>
  <si>
    <t>Ida Windarwati, S.T.</t>
  </si>
  <si>
    <t>smkn1_nglipar@yahoo.co.id</t>
  </si>
  <si>
    <t>081392541973</t>
  </si>
  <si>
    <t>SMK N 1 Nglipar</t>
  </si>
  <si>
    <t>Gunung Kidul</t>
  </si>
  <si>
    <t>Negeri</t>
  </si>
  <si>
    <t>Ahmad Wahid Setiawan</t>
  </si>
  <si>
    <t>LAKI-LAKI</t>
  </si>
  <si>
    <t>Gunungkidul</t>
  </si>
  <si>
    <t>Anang Supriyanto</t>
  </si>
  <si>
    <t>anafisgr@gmail.com</t>
  </si>
  <si>
    <t>081328013928</t>
  </si>
  <si>
    <t>SMK N 2 Wonosari</t>
  </si>
  <si>
    <t>Gunung Kidul</t>
  </si>
  <si>
    <t>Negeri</t>
  </si>
  <si>
    <t>Pupung Pamuji Nugroho</t>
  </si>
  <si>
    <t>LAKI-LAKI</t>
  </si>
  <si>
    <t>SLEMAN</t>
  </si>
  <si>
    <t>Warjana</t>
  </si>
  <si>
    <t>wardjana@yahoo.com</t>
  </si>
  <si>
    <t>08157915641</t>
  </si>
  <si>
    <t>SMK N 2 Yogyakarta</t>
  </si>
  <si>
    <t>Kota Yogyakarta</t>
  </si>
  <si>
    <t>Negeri</t>
  </si>
  <si>
    <t>Hutama Hary Pradhana</t>
  </si>
  <si>
    <t>LAKI-LAKI</t>
  </si>
  <si>
    <t>GUNUNGKIDUL</t>
  </si>
  <si>
    <t>Sri Supiaka, S.T, M.Pd</t>
  </si>
  <si>
    <t>prabosucipto@gmail.com</t>
  </si>
  <si>
    <t>081578186823</t>
  </si>
  <si>
    <t>SMK N 1 Saptosari</t>
  </si>
  <si>
    <t>Gunung Kidul</t>
  </si>
  <si>
    <t>Negeri</t>
  </si>
  <si>
    <t>Wahyu Setiawan</t>
  </si>
  <si>
    <t>LAKI-LAKI</t>
  </si>
  <si>
    <t>YOGYAKARTA</t>
  </si>
  <si>
    <t>Agung Hary Wibowo, S.ST.</t>
  </si>
  <si>
    <t>harywibowo04@gmail.com</t>
  </si>
  <si>
    <t>08175452061</t>
  </si>
  <si>
    <t>SMK N 3 Yogyakarta</t>
  </si>
  <si>
    <t>Kota Yogyakarta</t>
  </si>
  <si>
    <t>Negeri</t>
  </si>
  <si>
    <t>Fendi Setyawan</t>
  </si>
  <si>
    <t>LAKI-LAKI</t>
  </si>
  <si>
    <t>BANTUL</t>
  </si>
  <si>
    <t>Sukarti, S.Kom.</t>
  </si>
  <si>
    <t>karty_jns@yahoo.com</t>
  </si>
  <si>
    <t>085743195710</t>
  </si>
  <si>
    <t>SMK N 1 Sedayu</t>
  </si>
  <si>
    <t>Bantul</t>
  </si>
  <si>
    <t>Negeri</t>
  </si>
  <si>
    <t>Ari Muhammad Assrofil</t>
  </si>
  <si>
    <t>LAKI-LAKI</t>
  </si>
  <si>
    <t>BANTUL</t>
  </si>
  <si>
    <t>Agus Satmiyanto, S.Pd., Aprilia Yustina, M.Pd.</t>
  </si>
  <si>
    <t>asatmiyanto@yahoo.com</t>
  </si>
  <si>
    <t>0818304314</t>
  </si>
  <si>
    <t>SMK N 1 Pundong</t>
  </si>
  <si>
    <t>Bantul</t>
  </si>
  <si>
    <t>Negeri</t>
  </si>
  <si>
    <t>Febriandaru Dwi Saptomo</t>
  </si>
  <si>
    <t>LAKI-LAKI</t>
  </si>
  <si>
    <t>BANTUL</t>
  </si>
  <si>
    <t>M. Ichsanudin Zuhri, S.T, Deni Kurniadi, S.Pd.</t>
  </si>
  <si>
    <t>smkmuhieda@gmail.com</t>
  </si>
  <si>
    <t>087839163753</t>
  </si>
  <si>
    <t>SMK Muhammadiyah 1 Lendah</t>
  </si>
  <si>
    <t>Kulon Progo</t>
  </si>
  <si>
    <t>Swasta</t>
  </si>
  <si>
    <t>Indra Kurniawan</t>
  </si>
  <si>
    <t>LAKI-LAKI</t>
  </si>
  <si>
    <t>SMK Muhammadiyah 1 Moyudan</t>
  </si>
  <si>
    <t>Sleman</t>
  </si>
  <si>
    <t>Swasta</t>
  </si>
  <si>
    <t>Rizky Agustiantino</t>
  </si>
  <si>
    <t>LAKI-LAKI</t>
  </si>
  <si>
    <t>GUNUNGKIDUL</t>
  </si>
  <si>
    <t>Sigit Cahyo N.</t>
  </si>
  <si>
    <t>gatenoegroho@gmail.com</t>
  </si>
  <si>
    <t>085729338428</t>
  </si>
  <si>
    <t>SMK Muhammadiyah 1 Playen</t>
  </si>
  <si>
    <t>Gunung Kidul</t>
  </si>
  <si>
    <t>Swasta</t>
  </si>
  <si>
    <t>Abdurohman Arba</t>
  </si>
  <si>
    <t>LAKI-LAKI</t>
  </si>
  <si>
    <t>YOGYAKARTA</t>
  </si>
  <si>
    <t>Haryanto</t>
  </si>
  <si>
    <t>gunhary@gmail.com</t>
  </si>
  <si>
    <t>02747890339</t>
  </si>
  <si>
    <t>SMK N 1 Pleret</t>
  </si>
  <si>
    <t>Negeri</t>
  </si>
  <si>
    <t>Rurirahmad Kanajati Syafi'i</t>
  </si>
  <si>
    <t>LAKI-LAKI</t>
  </si>
  <si>
    <t>KULON PROGO</t>
  </si>
  <si>
    <t>R. Idham Kholids</t>
  </si>
  <si>
    <t>pagar25@gmail.com</t>
  </si>
  <si>
    <t>081904009786</t>
  </si>
  <si>
    <t>SMK N 1 Nanggulan</t>
  </si>
  <si>
    <t>Negeri</t>
  </si>
  <si>
    <t>Jimnie Rinaldiy</t>
  </si>
  <si>
    <t>LAKI-LAKI</t>
  </si>
  <si>
    <t>YOGYAKARTA</t>
  </si>
  <si>
    <t>M. Badriatul Anam</t>
  </si>
  <si>
    <t>anamachii@live.com</t>
  </si>
  <si>
    <t>08985153313</t>
  </si>
  <si>
    <t>SMK Muhammadiyah 3 Yogyakarta</t>
  </si>
  <si>
    <t>Kota Yogyakarta</t>
  </si>
  <si>
    <t>Swasta</t>
  </si>
  <si>
    <t>Fuad Reza Pahlevi</t>
  </si>
  <si>
    <t>LAKI-LAKI</t>
  </si>
  <si>
    <t>YOGYAKARTA</t>
  </si>
  <si>
    <t>Yunianto Hermawan, S.Kom</t>
  </si>
  <si>
    <t>yuniantohermawan@yahoo.com</t>
  </si>
  <si>
    <t>081548734649</t>
  </si>
  <si>
    <t>SMK N 2 Depok Sleman</t>
  </si>
  <si>
    <t>Sleman</t>
  </si>
  <si>
    <t>Negeri</t>
  </si>
  <si>
    <t>Umar Syarif Yahman</t>
  </si>
  <si>
    <t>LAKI-LAKI</t>
  </si>
  <si>
    <t>Manado</t>
  </si>
  <si>
    <t>Rahmat Setiawan, M.Pd.</t>
  </si>
  <si>
    <t>rahmat.jogja@gmail.com</t>
  </si>
  <si>
    <t>085730220166</t>
  </si>
  <si>
    <t>SMK N 1 Godean</t>
  </si>
  <si>
    <t>Negeri</t>
  </si>
  <si>
    <t>Saiful Hamid</t>
  </si>
  <si>
    <t>LAKI-LAKI</t>
  </si>
  <si>
    <t>Purworejo</t>
  </si>
  <si>
    <t>Sungkowo Djoko Prasetyo, S.ST</t>
  </si>
  <si>
    <t>lonika_jp@yahoo.com</t>
  </si>
  <si>
    <t>087838821229</t>
  </si>
  <si>
    <t>SMK N 2 Pengasih</t>
  </si>
  <si>
    <t>Negeri</t>
  </si>
  <si>
    <t>Yekti Chairiyah</t>
  </si>
  <si>
    <t>PEREMPUAN</t>
  </si>
  <si>
    <t>Teguh Sulistyanta</t>
  </si>
  <si>
    <t>tgh_st32@yahoo.com</t>
  </si>
  <si>
    <t>085725864479</t>
  </si>
  <si>
    <t>SMK Muhammadiyah 1 Temon</t>
  </si>
  <si>
    <t>Kulon Progo</t>
  </si>
  <si>
    <t>Swasta</t>
  </si>
  <si>
    <t>Setya Dwi Novanto</t>
  </si>
  <si>
    <t>LAKI-LAKI</t>
  </si>
  <si>
    <t>PONTIANAK</t>
  </si>
  <si>
    <t>Hermawan</t>
  </si>
  <si>
    <t>dzakyhermawan@gmail.com</t>
  </si>
  <si>
    <t>08562934148</t>
  </si>
  <si>
    <t>SMK Nasional Berbah</t>
  </si>
  <si>
    <t>Swasta</t>
  </si>
  <si>
    <t>Arief Rahmad Indrianto</t>
  </si>
  <si>
    <t>LAKI-LAKI</t>
  </si>
  <si>
    <t>PULAU BURUNG</t>
  </si>
  <si>
    <t>Sigit Prasetiyo</t>
  </si>
  <si>
    <t>mastiyo27@yahoo.co.id</t>
  </si>
  <si>
    <t>085647464900</t>
  </si>
  <si>
    <t>SMK Ma'arif 1 Wates</t>
  </si>
  <si>
    <t>Swasta</t>
  </si>
  <si>
    <t>Andre Lukmana</t>
  </si>
  <si>
    <t>LAKI-LAKI</t>
  </si>
  <si>
    <t>LAMPUNG TENGAH</t>
  </si>
  <si>
    <t>Irwan Cahyo P</t>
  </si>
  <si>
    <t>irwancp@gmail.com</t>
  </si>
  <si>
    <t>08562808063</t>
  </si>
  <si>
    <t>SMK Ma'arif 2 Temon</t>
  </si>
  <si>
    <t>Kulon Progo</t>
  </si>
  <si>
    <t>Swasta</t>
  </si>
  <si>
    <t>Luqyani Putri Afifah</t>
  </si>
  <si>
    <t>PEREMPUAN</t>
  </si>
  <si>
    <t>JATIBARANG</t>
  </si>
  <si>
    <t>Joko Landung/Wahyu Sanjaya</t>
  </si>
  <si>
    <t>landungjoko@gmail.com/wahyusanjaya09@gmail.com</t>
  </si>
  <si>
    <t>081328792627/085643420210</t>
  </si>
  <si>
    <t>SMK Piri 1 Yogyakarta</t>
  </si>
  <si>
    <t>Kota Yogyakarta</t>
  </si>
  <si>
    <t>Swasta</t>
  </si>
  <si>
    <t>Rudi Miswanto</t>
  </si>
  <si>
    <t>LAKI-LAKI</t>
  </si>
  <si>
    <t>YOGYAKARTA</t>
  </si>
  <si>
    <t>Surodji Ma'ruf</t>
  </si>
  <si>
    <t>marufsmkmuha2@gmail.com</t>
  </si>
  <si>
    <t>087839053995</t>
  </si>
  <si>
    <t>SMK Muhammadiyah 2 Yogyakarta</t>
  </si>
  <si>
    <t>Kota Yogyakarta</t>
  </si>
  <si>
    <t>Swasta</t>
  </si>
  <si>
    <t>Apriani Nur Kasanah</t>
  </si>
  <si>
    <t>PEREMPUAN</t>
  </si>
  <si>
    <t>GUNUNGKIDUL</t>
  </si>
  <si>
    <t>Sudibya, S.T</t>
  </si>
  <si>
    <t>archi_bayat@yahoo.co.id</t>
  </si>
  <si>
    <t>085743873286</t>
  </si>
  <si>
    <t>SMK Sanjaya Gunungkidul</t>
  </si>
  <si>
    <t>Swasta</t>
  </si>
  <si>
    <t>Abdillah Ramadhan Setia</t>
  </si>
  <si>
    <t>LAKI-LAKI</t>
  </si>
  <si>
    <t>BLITAR</t>
  </si>
  <si>
    <t>Nanang Dody S, S.Pd.</t>
  </si>
  <si>
    <t>nanangdody13@yahoo.co.id</t>
  </si>
  <si>
    <t>081910994450</t>
  </si>
  <si>
    <t>SMK Bina Harapan</t>
  </si>
  <si>
    <t>Sleman</t>
  </si>
  <si>
    <t>Swasta</t>
  </si>
  <si>
    <t>Dikry Alfiannur Wahyu</t>
  </si>
  <si>
    <t>LAKI-LAKI</t>
  </si>
  <si>
    <t>PURWAKARTA</t>
  </si>
  <si>
    <t>Fuad Wijantoro, Prandhita F</t>
  </si>
  <si>
    <t>toro.rifqi@gmail.com</t>
  </si>
  <si>
    <t>085935119115</t>
  </si>
  <si>
    <t>SMK Muhammadiyah 1 Imogiri</t>
  </si>
  <si>
    <t>Bantul</t>
  </si>
  <si>
    <t>Swasta</t>
  </si>
  <si>
    <t>Anjas Arif Septiawan</t>
  </si>
  <si>
    <t>LAKI-LAKI</t>
  </si>
  <si>
    <t>SLEMAN</t>
  </si>
  <si>
    <t>Anggi Zafia, S.T.</t>
  </si>
  <si>
    <t>elghozali@gmail.com</t>
  </si>
  <si>
    <t>085643040620</t>
  </si>
  <si>
    <t>SMK Tamansiswa Jetis Yogyakarta</t>
  </si>
  <si>
    <t>Kota Yogyakarta</t>
  </si>
  <si>
    <t>Swasta</t>
  </si>
  <si>
    <t>Syarifudin</t>
  </si>
  <si>
    <t>LAKI-LAKI</t>
  </si>
  <si>
    <t>YOGYAKARTA</t>
  </si>
  <si>
    <t>Eko Priyo Triasmoro</t>
  </si>
  <si>
    <t>maspenyo@yahoo.com</t>
  </si>
  <si>
    <t>082221041124</t>
  </si>
  <si>
    <t>SMK Muhammadiyah 1 Yogyakarta</t>
  </si>
  <si>
    <t>Kota Yogyakarta</t>
  </si>
  <si>
    <t>Swasta</t>
  </si>
  <si>
    <t>Fajar Julio Sarjono</t>
  </si>
  <si>
    <t>LAKI-LAKI</t>
  </si>
  <si>
    <t>GUNUNGKIDUL</t>
  </si>
  <si>
    <t>Rachmat Slamet</t>
  </si>
  <si>
    <t>achaugunfun@gmail.com</t>
  </si>
  <si>
    <t>085643572253</t>
  </si>
  <si>
    <t>SMK N 1 Ngawen</t>
  </si>
  <si>
    <t>Negeri</t>
  </si>
  <si>
    <t>Muhammad Abdul Malik</t>
  </si>
  <si>
    <t>LAKI-LAKI</t>
  </si>
  <si>
    <t>BANTUL</t>
  </si>
  <si>
    <t>Diah Utaminingsih, S.T.</t>
  </si>
  <si>
    <t>diahutami11@gmail.com</t>
  </si>
  <si>
    <t>082225820379</t>
  </si>
  <si>
    <t>SMK N 1 Bantul</t>
  </si>
  <si>
    <t>Bantul</t>
  </si>
  <si>
    <t>Negeri</t>
  </si>
  <si>
    <t>Dyan Setya Bakti Adi Pratama</t>
  </si>
  <si>
    <t>LAKI-LAKI</t>
  </si>
  <si>
    <t>KULON PROGO</t>
  </si>
  <si>
    <t>Supriyanto</t>
  </si>
  <si>
    <t>stemanacom@gmail.com</t>
  </si>
  <si>
    <t>085743454927</t>
  </si>
  <si>
    <t>SMK Ma'arif 1 Nanggulan</t>
  </si>
  <si>
    <t>Kulon Progo</t>
  </si>
  <si>
    <t>Swasta</t>
  </si>
  <si>
    <t>NILAI MAKSIMUM</t>
  </si>
  <si>
    <t>NILAI MINIMUM</t>
  </si>
  <si>
    <t>RATA-RATA</t>
  </si>
  <si>
    <t>Zulfa Andi Saputra</t>
  </si>
  <si>
    <t>LAKI-LAKI</t>
  </si>
  <si>
    <t>KULON PROGO</t>
  </si>
  <si>
    <t>Umar Hadi Waluyo</t>
  </si>
  <si>
    <t>umarhwaluyo@yahoo.com</t>
  </si>
  <si>
    <t>087738149393</t>
  </si>
  <si>
    <t>SMK Muhammadiyah 3 Wates</t>
  </si>
  <si>
    <t>Kulon Progo</t>
  </si>
  <si>
    <t>Swasta</t>
  </si>
  <si>
    <t>20</t>
  </si>
  <si>
    <t>20</t>
  </si>
  <si>
    <t>5</t>
  </si>
  <si>
    <t>4</t>
  </si>
  <si>
    <t>NO.</t>
  </si>
  <si>
    <t>Rangking se-Kabupaten</t>
  </si>
  <si>
    <t>REKAP HASIL LOMBA KOMPETENSI SISWA SMK BIDANG IT NETWORK SYSTEMS ADMINISTRATION TINGKAT DIY TAHUN 2014</t>
  </si>
  <si>
    <t>DISKUALIFIKASI</t>
  </si>
  <si>
    <t>Koordinator lomba bidang IT Network Systems Administration</t>
  </si>
  <si>
    <t xml:space="preserve">Totok Sukardiyono </t>
  </si>
  <si>
    <t>e-mail : totoks@uny.ac.id, tardiyan@yahoo.com</t>
  </si>
  <si>
    <t xml:space="preserve">Hp. 085-771-356-040 </t>
  </si>
  <si>
    <t>ttd</t>
  </si>
  <si>
    <t>Yogyakarta, 16 November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</si>
</sst>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sz val="12"/>
      <name val="Times New Roman"/>
      <family val="1"/>
    </font>
    <font>
      <b/>
      <sz val="12"/>
      <name val="Times New Roman"/>
      <family val="1"/>
    </font>
    <font>
      <sz val="12"/>
      <color rgb="FF000000"/>
      <name val="Times New Roman"/>
      <family val="1"/>
    </font>
    <font>
      <b/>
      <sz val="12"/>
      <color rgb="FFFF0000"/>
      <name val="Times New Roman"/>
      <family val="1"/>
    </font>
    <font>
      <b/>
      <sz val="2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4A7D6"/>
        <bgColor rgb="FFB4A7D6"/>
      </patternFill>
    </fill>
    <fill>
      <patternFill patternType="solid">
        <fgColor rgb="FFD5A6BD"/>
        <bgColor rgb="FFD5A6BD"/>
      </patternFill>
    </fill>
    <fill>
      <patternFill patternType="solid">
        <fgColor rgb="FFD9EAD3"/>
        <bgColor rgb="FFD9EAD3"/>
      </patternFill>
    </fill>
    <fill>
      <patternFill patternType="solid">
        <fgColor rgb="FFFFD966"/>
        <bgColor rgb="FFFFD966"/>
      </patternFill>
    </fill>
    <fill>
      <patternFill patternType="solid">
        <fgColor rgb="FFCFE2F3"/>
        <bgColor rgb="FFCFE2F3"/>
      </patternFill>
    </fill>
    <fill>
      <patternFill patternType="solid">
        <fgColor rgb="FFFF0000"/>
        <bgColor rgb="FFFF0000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rgb="FFCFE2F3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/>
    <xf numFmtId="0" fontId="1" fillId="0" borderId="1" xfId="0" applyFont="1" applyFill="1" applyBorder="1"/>
    <xf numFmtId="14" fontId="1" fillId="0" borderId="1" xfId="0" applyNumberFormat="1" applyFont="1" applyFill="1" applyBorder="1"/>
    <xf numFmtId="0" fontId="1" fillId="0" borderId="1" xfId="0" applyFont="1" applyFill="1" applyBorder="1" applyAlignment="1">
      <alignment horizontal="left"/>
    </xf>
    <xf numFmtId="0" fontId="1" fillId="0" borderId="1" xfId="0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/>
    </xf>
    <xf numFmtId="0" fontId="1" fillId="8" borderId="1" xfId="0" applyFont="1" applyFill="1" applyBorder="1" applyAlignment="1"/>
    <xf numFmtId="0" fontId="1" fillId="8" borderId="1" xfId="0" applyFont="1" applyFill="1" applyBorder="1"/>
    <xf numFmtId="14" fontId="1" fillId="8" borderId="1" xfId="0" applyNumberFormat="1" applyFont="1" applyFill="1" applyBorder="1"/>
    <xf numFmtId="0" fontId="1" fillId="8" borderId="1" xfId="0" applyFont="1" applyFill="1" applyBorder="1" applyAlignment="1">
      <alignment horizontal="left"/>
    </xf>
    <xf numFmtId="0" fontId="1" fillId="8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 vertical="center"/>
    </xf>
    <xf numFmtId="0" fontId="1" fillId="0" borderId="1" xfId="0" applyFont="1" applyBorder="1"/>
    <xf numFmtId="0" fontId="2" fillId="0" borderId="1" xfId="0" applyFont="1" applyBorder="1"/>
    <xf numFmtId="0" fontId="2" fillId="6" borderId="1" xfId="0" applyFont="1" applyFill="1" applyBorder="1" applyAlignment="1">
      <alignment horizontal="center"/>
    </xf>
    <xf numFmtId="0" fontId="3" fillId="6" borderId="1" xfId="0" applyFont="1" applyFill="1" applyBorder="1" applyAlignment="1"/>
    <xf numFmtId="0" fontId="1" fillId="6" borderId="1" xfId="0" applyFont="1" applyFill="1" applyBorder="1" applyAlignment="1"/>
    <xf numFmtId="14" fontId="1" fillId="6" borderId="1" xfId="0" applyNumberFormat="1" applyFont="1" applyFill="1" applyBorder="1" applyAlignment="1">
      <alignment horizontal="right"/>
    </xf>
    <xf numFmtId="0" fontId="1" fillId="6" borderId="1" xfId="0" applyFont="1" applyFill="1" applyBorder="1" applyAlignment="1">
      <alignment horizontal="left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2" fillId="0" borderId="0" xfId="0" applyFont="1"/>
    <xf numFmtId="0" fontId="1" fillId="0" borderId="0" xfId="0" applyFont="1" applyFill="1"/>
    <xf numFmtId="0" fontId="1" fillId="8" borderId="0" xfId="0" applyFont="1" applyFill="1"/>
    <xf numFmtId="0" fontId="2" fillId="5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4" fillId="9" borderId="3" xfId="0" applyFont="1" applyFill="1" applyBorder="1" applyAlignment="1">
      <alignment horizontal="center"/>
    </xf>
    <xf numFmtId="0" fontId="4" fillId="9" borderId="4" xfId="0" applyFont="1" applyFill="1" applyBorder="1" applyAlignment="1">
      <alignment horizontal="center"/>
    </xf>
    <xf numFmtId="0" fontId="4" fillId="9" borderId="5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/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0" fontId="2" fillId="2" borderId="1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7</xdr:col>
      <xdr:colOff>3314700</xdr:colOff>
      <xdr:row>59</xdr:row>
      <xdr:rowOff>47625</xdr:rowOff>
    </xdr:to>
    <xdr:sp macro="" textlink="">
      <xdr:nvSpPr>
        <xdr:cNvPr id="1028" name="Rectangle 4" hidden="1"/>
        <xdr:cNvSpPr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H55"/>
  <sheetViews>
    <sheetView tabSelected="1" zoomScaleNormal="100" workbookViewId="0">
      <pane xSplit="6" ySplit="7" topLeftCell="AC44" activePane="bottomRight" state="frozen"/>
      <selection pane="topRight" activeCell="G1" sqref="G1"/>
      <selection pane="bottomLeft" activeCell="A8" sqref="A8"/>
      <selection pane="bottomRight" activeCell="AE48" sqref="AE48"/>
    </sheetView>
  </sheetViews>
  <sheetFormatPr defaultColWidth="17.28515625" defaultRowHeight="15.75" customHeight="1" x14ac:dyDescent="0.25"/>
  <cols>
    <col min="1" max="1" width="7.85546875" style="1" customWidth="1"/>
    <col min="2" max="2" width="14.7109375" style="1" customWidth="1"/>
    <col min="3" max="3" width="28.140625" style="1" bestFit="1" customWidth="1"/>
    <col min="4" max="4" width="12.85546875" style="1" hidden="1" customWidth="1"/>
    <col min="5" max="5" width="18.5703125" style="1" hidden="1" customWidth="1"/>
    <col min="6" max="6" width="10.140625" style="1" hidden="1" customWidth="1"/>
    <col min="7" max="7" width="45" style="1" customWidth="1"/>
    <col min="8" max="8" width="49.42578125" style="1" bestFit="1" customWidth="1"/>
    <col min="9" max="9" width="29.7109375" style="1" bestFit="1" customWidth="1"/>
    <col min="10" max="10" width="35.42578125" style="1" customWidth="1"/>
    <col min="11" max="11" width="18" style="1" customWidth="1"/>
    <col min="12" max="12" width="14.7109375" style="1" customWidth="1"/>
    <col min="13" max="25" width="18.7109375" style="1" customWidth="1"/>
    <col min="26" max="26" width="21.85546875" style="1" customWidth="1"/>
    <col min="27" max="28" width="18.7109375" style="1" customWidth="1"/>
    <col min="29" max="29" width="25" style="1" customWidth="1"/>
    <col min="30" max="30" width="26.28515625" style="1" customWidth="1"/>
    <col min="31" max="32" width="18.7109375" style="1" customWidth="1"/>
    <col min="33" max="33" width="15.5703125" style="1" customWidth="1"/>
    <col min="34" max="34" width="17.28515625" style="2"/>
    <col min="35" max="16384" width="17.28515625" style="1"/>
  </cols>
  <sheetData>
    <row r="1" spans="1:34" ht="15.75" customHeight="1" x14ac:dyDescent="0.25">
      <c r="A1" s="37" t="s">
        <v>333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</row>
    <row r="2" spans="1:34" ht="15.75" customHeight="1" x14ac:dyDescent="0.25">
      <c r="A2" s="37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  <c r="AH2" s="37"/>
    </row>
    <row r="5" spans="1:34" ht="20.100000000000001" customHeight="1" x14ac:dyDescent="0.25">
      <c r="A5" s="51" t="s">
        <v>331</v>
      </c>
      <c r="B5" s="49" t="s">
        <v>0</v>
      </c>
      <c r="C5" s="3" t="s">
        <v>1</v>
      </c>
      <c r="D5" s="16"/>
      <c r="E5" s="16"/>
      <c r="F5" s="16"/>
      <c r="G5" s="51" t="s">
        <v>2</v>
      </c>
      <c r="H5" s="51" t="s">
        <v>3</v>
      </c>
      <c r="I5" s="51" t="s">
        <v>4</v>
      </c>
      <c r="J5" s="51" t="s">
        <v>5</v>
      </c>
      <c r="K5" s="51" t="s">
        <v>6</v>
      </c>
      <c r="L5" s="49" t="s">
        <v>7</v>
      </c>
      <c r="M5" s="56" t="s">
        <v>8</v>
      </c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57" t="s">
        <v>9</v>
      </c>
      <c r="AB5" s="48"/>
      <c r="AC5" s="48"/>
      <c r="AD5" s="48"/>
      <c r="AE5" s="48"/>
      <c r="AF5" s="55" t="s">
        <v>10</v>
      </c>
      <c r="AG5" s="35" t="s">
        <v>11</v>
      </c>
      <c r="AH5" s="35" t="s">
        <v>332</v>
      </c>
    </row>
    <row r="6" spans="1:34" ht="20.100000000000001" customHeight="1" x14ac:dyDescent="0.25">
      <c r="A6" s="48"/>
      <c r="B6" s="50"/>
      <c r="C6" s="23"/>
      <c r="D6" s="16"/>
      <c r="E6" s="16"/>
      <c r="F6" s="16"/>
      <c r="G6" s="48"/>
      <c r="H6" s="48"/>
      <c r="I6" s="48"/>
      <c r="J6" s="48"/>
      <c r="K6" s="48"/>
      <c r="L6" s="50"/>
      <c r="M6" s="17" t="s">
        <v>12</v>
      </c>
      <c r="N6" s="17" t="s">
        <v>13</v>
      </c>
      <c r="O6" s="17" t="s">
        <v>14</v>
      </c>
      <c r="P6" s="17" t="s">
        <v>15</v>
      </c>
      <c r="Q6" s="18" t="s">
        <v>16</v>
      </c>
      <c r="R6" s="18" t="s">
        <v>17</v>
      </c>
      <c r="S6" s="18" t="s">
        <v>18</v>
      </c>
      <c r="T6" s="18" t="s">
        <v>19</v>
      </c>
      <c r="U6" s="18" t="s">
        <v>20</v>
      </c>
      <c r="V6" s="18" t="s">
        <v>21</v>
      </c>
      <c r="W6" s="18" t="s">
        <v>22</v>
      </c>
      <c r="X6" s="18" t="s">
        <v>23</v>
      </c>
      <c r="Y6" s="18" t="s">
        <v>24</v>
      </c>
      <c r="Z6" s="18" t="s">
        <v>25</v>
      </c>
      <c r="AA6" s="19" t="s">
        <v>26</v>
      </c>
      <c r="AB6" s="19" t="s">
        <v>27</v>
      </c>
      <c r="AC6" s="19" t="s">
        <v>28</v>
      </c>
      <c r="AD6" s="19" t="s">
        <v>29</v>
      </c>
      <c r="AE6" s="20" t="s">
        <v>30</v>
      </c>
      <c r="AF6" s="48"/>
      <c r="AG6" s="48"/>
      <c r="AH6" s="36"/>
    </row>
    <row r="7" spans="1:34" ht="20.100000000000001" customHeight="1" x14ac:dyDescent="0.25">
      <c r="A7" s="48"/>
      <c r="B7" s="50"/>
      <c r="C7" s="23"/>
      <c r="D7" s="16"/>
      <c r="E7" s="16"/>
      <c r="F7" s="16"/>
      <c r="G7" s="48"/>
      <c r="H7" s="48"/>
      <c r="I7" s="48"/>
      <c r="J7" s="48"/>
      <c r="K7" s="48"/>
      <c r="L7" s="50"/>
      <c r="M7" s="17">
        <v>100</v>
      </c>
      <c r="N7" s="17">
        <v>100</v>
      </c>
      <c r="O7" s="17">
        <v>100</v>
      </c>
      <c r="P7" s="17">
        <v>300</v>
      </c>
      <c r="Q7" s="18">
        <v>100</v>
      </c>
      <c r="R7" s="18">
        <v>200</v>
      </c>
      <c r="S7" s="18">
        <v>100</v>
      </c>
      <c r="T7" s="18">
        <v>300</v>
      </c>
      <c r="U7" s="18">
        <v>100</v>
      </c>
      <c r="V7" s="18">
        <v>100</v>
      </c>
      <c r="W7" s="18">
        <v>100</v>
      </c>
      <c r="X7" s="18">
        <v>100</v>
      </c>
      <c r="Y7" s="18">
        <v>100</v>
      </c>
      <c r="Z7" s="18">
        <v>100</v>
      </c>
      <c r="AA7" s="19">
        <v>100</v>
      </c>
      <c r="AB7" s="19">
        <v>100</v>
      </c>
      <c r="AC7" s="19">
        <v>100</v>
      </c>
      <c r="AD7" s="19">
        <v>100</v>
      </c>
      <c r="AE7" s="20">
        <v>113</v>
      </c>
      <c r="AF7" s="21">
        <f>SUM(M7:AD7)</f>
        <v>2300</v>
      </c>
      <c r="AG7" s="48"/>
      <c r="AH7" s="36"/>
    </row>
    <row r="8" spans="1:34" s="33" customFormat="1" ht="20.100000000000001" customHeight="1" x14ac:dyDescent="0.25">
      <c r="A8" s="4">
        <v>1</v>
      </c>
      <c r="B8" s="4">
        <v>10</v>
      </c>
      <c r="C8" s="5" t="s">
        <v>103</v>
      </c>
      <c r="D8" s="6" t="s">
        <v>104</v>
      </c>
      <c r="E8" s="6" t="s">
        <v>105</v>
      </c>
      <c r="F8" s="7">
        <v>35628</v>
      </c>
      <c r="G8" s="5" t="s">
        <v>106</v>
      </c>
      <c r="H8" s="5" t="s">
        <v>107</v>
      </c>
      <c r="I8" s="5" t="s">
        <v>108</v>
      </c>
      <c r="J8" s="5" t="s">
        <v>109</v>
      </c>
      <c r="K8" s="8" t="s">
        <v>110</v>
      </c>
      <c r="L8" s="4" t="s">
        <v>111</v>
      </c>
      <c r="M8" s="9">
        <v>40</v>
      </c>
      <c r="N8" s="9">
        <v>50</v>
      </c>
      <c r="O8" s="9">
        <v>10</v>
      </c>
      <c r="P8" s="9">
        <v>0</v>
      </c>
      <c r="Q8" s="4">
        <v>0</v>
      </c>
      <c r="R8" s="4">
        <v>20</v>
      </c>
      <c r="S8" s="4">
        <v>0</v>
      </c>
      <c r="T8" s="4">
        <v>100</v>
      </c>
      <c r="U8" s="4">
        <v>25</v>
      </c>
      <c r="V8" s="4">
        <v>30</v>
      </c>
      <c r="W8" s="4">
        <v>10</v>
      </c>
      <c r="X8" s="4">
        <v>0</v>
      </c>
      <c r="Y8" s="4">
        <v>0</v>
      </c>
      <c r="Z8" s="4">
        <v>0</v>
      </c>
      <c r="AA8" s="4">
        <v>70</v>
      </c>
      <c r="AB8" s="4">
        <v>70</v>
      </c>
      <c r="AC8" s="4">
        <v>60</v>
      </c>
      <c r="AD8" s="4">
        <v>40</v>
      </c>
      <c r="AE8" s="9">
        <v>22</v>
      </c>
      <c r="AF8" s="4">
        <f t="shared" ref="AF8:AF40" si="0">SUM(M8:AE8)</f>
        <v>547</v>
      </c>
      <c r="AG8" s="4">
        <f t="shared" ref="AG8:AG40" si="1">RANK(AF8,$AF$8:$AF$40)</f>
        <v>18</v>
      </c>
      <c r="AH8" s="4">
        <f>RANK(AF8,$AF$8:$AF$12)</f>
        <v>4</v>
      </c>
    </row>
    <row r="9" spans="1:34" s="34" customFormat="1" ht="20.100000000000001" customHeight="1" x14ac:dyDescent="0.25">
      <c r="A9" s="10">
        <v>2</v>
      </c>
      <c r="B9" s="10">
        <v>11</v>
      </c>
      <c r="C9" s="11" t="s">
        <v>112</v>
      </c>
      <c r="D9" s="12" t="s">
        <v>113</v>
      </c>
      <c r="E9" s="12" t="s">
        <v>114</v>
      </c>
      <c r="F9" s="13">
        <v>35447</v>
      </c>
      <c r="G9" s="11" t="s">
        <v>115</v>
      </c>
      <c r="H9" s="11" t="s">
        <v>116</v>
      </c>
      <c r="I9" s="11" t="s">
        <v>117</v>
      </c>
      <c r="J9" s="11" t="s">
        <v>118</v>
      </c>
      <c r="K9" s="14" t="s">
        <v>119</v>
      </c>
      <c r="L9" s="10" t="s">
        <v>120</v>
      </c>
      <c r="M9" s="15">
        <v>40</v>
      </c>
      <c r="N9" s="15">
        <v>60</v>
      </c>
      <c r="O9" s="15">
        <v>50</v>
      </c>
      <c r="P9" s="15">
        <v>10</v>
      </c>
      <c r="Q9" s="10">
        <v>100</v>
      </c>
      <c r="R9" s="10">
        <v>120</v>
      </c>
      <c r="S9" s="10">
        <v>150</v>
      </c>
      <c r="T9" s="10">
        <v>0</v>
      </c>
      <c r="U9" s="10">
        <v>80</v>
      </c>
      <c r="V9" s="10">
        <v>60</v>
      </c>
      <c r="W9" s="10">
        <v>90</v>
      </c>
      <c r="X9" s="10">
        <v>90</v>
      </c>
      <c r="Y9" s="10">
        <v>80</v>
      </c>
      <c r="Z9" s="10">
        <v>0</v>
      </c>
      <c r="AA9" s="10">
        <v>80</v>
      </c>
      <c r="AB9" s="10">
        <v>47</v>
      </c>
      <c r="AC9" s="10">
        <v>50</v>
      </c>
      <c r="AD9" s="10">
        <v>0</v>
      </c>
      <c r="AE9" s="15">
        <v>20</v>
      </c>
      <c r="AF9" s="10">
        <f t="shared" si="0"/>
        <v>1127</v>
      </c>
      <c r="AG9" s="10">
        <f t="shared" si="1"/>
        <v>5</v>
      </c>
      <c r="AH9" s="10">
        <f t="shared" ref="AH9:AH12" si="2">RANK(AF9,$AF$8:$AF$12)</f>
        <v>2</v>
      </c>
    </row>
    <row r="10" spans="1:34" s="33" customFormat="1" ht="20.100000000000001" customHeight="1" x14ac:dyDescent="0.25">
      <c r="A10" s="4">
        <v>3</v>
      </c>
      <c r="B10" s="4">
        <v>33</v>
      </c>
      <c r="C10" s="5" t="s">
        <v>297</v>
      </c>
      <c r="D10" s="6" t="s">
        <v>298</v>
      </c>
      <c r="E10" s="6" t="s">
        <v>299</v>
      </c>
      <c r="F10" s="7">
        <v>35502</v>
      </c>
      <c r="G10" s="5" t="s">
        <v>300</v>
      </c>
      <c r="H10" s="5" t="s">
        <v>301</v>
      </c>
      <c r="I10" s="5" t="s">
        <v>302</v>
      </c>
      <c r="J10" s="5" t="s">
        <v>303</v>
      </c>
      <c r="K10" s="8" t="s">
        <v>304</v>
      </c>
      <c r="L10" s="4" t="s">
        <v>305</v>
      </c>
      <c r="M10" s="9">
        <v>20</v>
      </c>
      <c r="N10" s="9">
        <v>100</v>
      </c>
      <c r="O10" s="9">
        <v>20</v>
      </c>
      <c r="P10" s="9">
        <v>10</v>
      </c>
      <c r="Q10" s="4">
        <v>0</v>
      </c>
      <c r="R10" s="4">
        <v>100</v>
      </c>
      <c r="S10" s="4">
        <v>100</v>
      </c>
      <c r="T10" s="4">
        <v>250</v>
      </c>
      <c r="U10" s="4">
        <v>75</v>
      </c>
      <c r="V10" s="4">
        <v>80</v>
      </c>
      <c r="W10" s="4">
        <v>100</v>
      </c>
      <c r="X10" s="4">
        <v>95</v>
      </c>
      <c r="Y10" s="4">
        <v>40</v>
      </c>
      <c r="Z10" s="4">
        <v>5</v>
      </c>
      <c r="AA10" s="4">
        <v>100</v>
      </c>
      <c r="AB10" s="4">
        <v>70</v>
      </c>
      <c r="AC10" s="4">
        <v>80</v>
      </c>
      <c r="AD10" s="4">
        <v>60</v>
      </c>
      <c r="AE10" s="9">
        <v>0</v>
      </c>
      <c r="AF10" s="4">
        <f t="shared" si="0"/>
        <v>1305</v>
      </c>
      <c r="AG10" s="4">
        <f t="shared" si="1"/>
        <v>4</v>
      </c>
      <c r="AH10" s="4">
        <f t="shared" si="2"/>
        <v>1</v>
      </c>
    </row>
    <row r="11" spans="1:34" s="34" customFormat="1" ht="20.100000000000001" customHeight="1" x14ac:dyDescent="0.25">
      <c r="A11" s="10">
        <v>4</v>
      </c>
      <c r="B11" s="10">
        <v>29</v>
      </c>
      <c r="C11" s="11" t="s">
        <v>262</v>
      </c>
      <c r="D11" s="12" t="s">
        <v>263</v>
      </c>
      <c r="E11" s="12" t="s">
        <v>264</v>
      </c>
      <c r="F11" s="13">
        <v>35341</v>
      </c>
      <c r="G11" s="11" t="s">
        <v>265</v>
      </c>
      <c r="H11" s="11" t="s">
        <v>266</v>
      </c>
      <c r="I11" s="11" t="s">
        <v>267</v>
      </c>
      <c r="J11" s="11" t="s">
        <v>268</v>
      </c>
      <c r="K11" s="14" t="s">
        <v>269</v>
      </c>
      <c r="L11" s="10" t="s">
        <v>270</v>
      </c>
      <c r="M11" s="15">
        <v>20</v>
      </c>
      <c r="N11" s="15">
        <v>50</v>
      </c>
      <c r="O11" s="15">
        <v>10</v>
      </c>
      <c r="P11" s="15">
        <v>0</v>
      </c>
      <c r="Q11" s="10">
        <v>0</v>
      </c>
      <c r="R11" s="10">
        <v>150</v>
      </c>
      <c r="S11" s="10">
        <v>100</v>
      </c>
      <c r="T11" s="10">
        <v>210</v>
      </c>
      <c r="U11" s="10">
        <v>50</v>
      </c>
      <c r="V11" s="10">
        <v>100</v>
      </c>
      <c r="W11" s="10">
        <v>80</v>
      </c>
      <c r="X11" s="10">
        <v>30</v>
      </c>
      <c r="Y11" s="10">
        <v>15</v>
      </c>
      <c r="Z11" s="10">
        <v>0</v>
      </c>
      <c r="AA11" s="10">
        <v>80</v>
      </c>
      <c r="AB11" s="10">
        <v>50</v>
      </c>
      <c r="AC11" s="10">
        <v>40</v>
      </c>
      <c r="AD11" s="10">
        <v>95</v>
      </c>
      <c r="AE11" s="15">
        <v>0</v>
      </c>
      <c r="AF11" s="10">
        <f t="shared" si="0"/>
        <v>1080</v>
      </c>
      <c r="AG11" s="10">
        <f t="shared" si="1"/>
        <v>6</v>
      </c>
      <c r="AH11" s="10">
        <f t="shared" si="2"/>
        <v>3</v>
      </c>
    </row>
    <row r="12" spans="1:34" s="33" customFormat="1" ht="20.100000000000001" customHeight="1" x14ac:dyDescent="0.25">
      <c r="A12" s="4">
        <v>5</v>
      </c>
      <c r="B12" s="4">
        <v>15</v>
      </c>
      <c r="C12" s="5" t="s">
        <v>144</v>
      </c>
      <c r="D12" s="6" t="s">
        <v>145</v>
      </c>
      <c r="E12" s="6" t="s">
        <v>146</v>
      </c>
      <c r="F12" s="7">
        <v>35553</v>
      </c>
      <c r="G12" s="5" t="s">
        <v>147</v>
      </c>
      <c r="H12" s="5" t="s">
        <v>148</v>
      </c>
      <c r="I12" s="5" t="s">
        <v>149</v>
      </c>
      <c r="J12" s="5" t="s">
        <v>150</v>
      </c>
      <c r="K12" s="8" t="s">
        <v>110</v>
      </c>
      <c r="L12" s="4" t="s">
        <v>151</v>
      </c>
      <c r="M12" s="9">
        <v>10</v>
      </c>
      <c r="N12" s="9">
        <v>10</v>
      </c>
      <c r="O12" s="9">
        <v>10</v>
      </c>
      <c r="P12" s="9">
        <v>0</v>
      </c>
      <c r="Q12" s="4">
        <v>0</v>
      </c>
      <c r="R12" s="4">
        <v>20</v>
      </c>
      <c r="S12" s="4">
        <v>20</v>
      </c>
      <c r="T12" s="4">
        <v>10</v>
      </c>
      <c r="U12" s="4">
        <v>10</v>
      </c>
      <c r="V12" s="4">
        <v>50</v>
      </c>
      <c r="W12" s="4">
        <v>10</v>
      </c>
      <c r="X12" s="4">
        <v>10</v>
      </c>
      <c r="Y12" s="4">
        <v>0</v>
      </c>
      <c r="Z12" s="4">
        <v>0</v>
      </c>
      <c r="AA12" s="4">
        <v>90</v>
      </c>
      <c r="AB12" s="4">
        <v>70</v>
      </c>
      <c r="AC12" s="4">
        <v>60</v>
      </c>
      <c r="AD12" s="4">
        <v>40</v>
      </c>
      <c r="AE12" s="9">
        <v>13</v>
      </c>
      <c r="AF12" s="4">
        <f t="shared" si="0"/>
        <v>433</v>
      </c>
      <c r="AG12" s="4">
        <f t="shared" si="1"/>
        <v>23</v>
      </c>
      <c r="AH12" s="4">
        <f t="shared" si="2"/>
        <v>5</v>
      </c>
    </row>
    <row r="13" spans="1:34" s="34" customFormat="1" ht="20.100000000000001" customHeight="1" x14ac:dyDescent="0.25">
      <c r="A13" s="10">
        <v>6</v>
      </c>
      <c r="B13" s="10">
        <v>2</v>
      </c>
      <c r="C13" s="11" t="s">
        <v>40</v>
      </c>
      <c r="D13" s="12" t="s">
        <v>41</v>
      </c>
      <c r="E13" s="12" t="s">
        <v>42</v>
      </c>
      <c r="F13" s="13"/>
      <c r="G13" s="11" t="s">
        <v>43</v>
      </c>
      <c r="H13" s="11" t="s">
        <v>44</v>
      </c>
      <c r="I13" s="11" t="s">
        <v>45</v>
      </c>
      <c r="J13" s="11" t="s">
        <v>46</v>
      </c>
      <c r="K13" s="14" t="s">
        <v>47</v>
      </c>
      <c r="L13" s="10" t="s">
        <v>48</v>
      </c>
      <c r="M13" s="15">
        <v>0</v>
      </c>
      <c r="N13" s="15">
        <v>5</v>
      </c>
      <c r="O13" s="15">
        <v>10</v>
      </c>
      <c r="P13" s="15">
        <v>0</v>
      </c>
      <c r="Q13" s="10">
        <v>0</v>
      </c>
      <c r="R13" s="10">
        <v>0</v>
      </c>
      <c r="S13" s="10">
        <v>0</v>
      </c>
      <c r="T13" s="10">
        <v>125</v>
      </c>
      <c r="U13" s="10">
        <v>25</v>
      </c>
      <c r="V13" s="10">
        <v>0</v>
      </c>
      <c r="W13" s="10">
        <v>0</v>
      </c>
      <c r="X13" s="10">
        <v>0</v>
      </c>
      <c r="Y13" s="10">
        <v>0</v>
      </c>
      <c r="Z13" s="10">
        <v>0</v>
      </c>
      <c r="AA13" s="10">
        <v>25</v>
      </c>
      <c r="AB13" s="10">
        <v>32</v>
      </c>
      <c r="AC13" s="10">
        <v>50</v>
      </c>
      <c r="AD13" s="10">
        <v>0</v>
      </c>
      <c r="AE13" s="15">
        <v>4</v>
      </c>
      <c r="AF13" s="10">
        <f t="shared" si="0"/>
        <v>276</v>
      </c>
      <c r="AG13" s="10">
        <f t="shared" si="1"/>
        <v>29</v>
      </c>
      <c r="AH13" s="10">
        <f>RANK(AF13,$AF$13:$AF$20)</f>
        <v>7</v>
      </c>
    </row>
    <row r="14" spans="1:34" s="33" customFormat="1" ht="20.100000000000001" customHeight="1" x14ac:dyDescent="0.25">
      <c r="A14" s="4">
        <v>7</v>
      </c>
      <c r="B14" s="4">
        <v>27</v>
      </c>
      <c r="C14" s="5" t="s">
        <v>245</v>
      </c>
      <c r="D14" s="6" t="s">
        <v>246</v>
      </c>
      <c r="E14" s="6" t="s">
        <v>247</v>
      </c>
      <c r="F14" s="7"/>
      <c r="G14" s="5" t="s">
        <v>248</v>
      </c>
      <c r="H14" s="5" t="s">
        <v>249</v>
      </c>
      <c r="I14" s="5" t="s">
        <v>250</v>
      </c>
      <c r="J14" s="5" t="s">
        <v>251</v>
      </c>
      <c r="K14" s="8" t="s">
        <v>47</v>
      </c>
      <c r="L14" s="4" t="s">
        <v>252</v>
      </c>
      <c r="M14" s="9">
        <v>0</v>
      </c>
      <c r="N14" s="9">
        <v>10</v>
      </c>
      <c r="O14" s="9">
        <v>10</v>
      </c>
      <c r="P14" s="9">
        <v>10</v>
      </c>
      <c r="Q14" s="4">
        <v>0</v>
      </c>
      <c r="R14" s="4">
        <v>0</v>
      </c>
      <c r="S14" s="4">
        <v>0</v>
      </c>
      <c r="T14" s="4">
        <v>100</v>
      </c>
      <c r="U14" s="4">
        <v>15</v>
      </c>
      <c r="V14" s="4">
        <v>0</v>
      </c>
      <c r="W14" s="4">
        <v>10</v>
      </c>
      <c r="X14" s="4">
        <v>10</v>
      </c>
      <c r="Y14" s="4">
        <v>0</v>
      </c>
      <c r="Z14" s="4">
        <v>0</v>
      </c>
      <c r="AA14" s="4">
        <v>10</v>
      </c>
      <c r="AB14" s="4">
        <v>5</v>
      </c>
      <c r="AC14" s="4">
        <v>5</v>
      </c>
      <c r="AD14" s="4">
        <v>0</v>
      </c>
      <c r="AE14" s="9">
        <v>0</v>
      </c>
      <c r="AF14" s="4">
        <f t="shared" si="0"/>
        <v>185</v>
      </c>
      <c r="AG14" s="4">
        <f t="shared" si="1"/>
        <v>31</v>
      </c>
      <c r="AH14" s="4">
        <f t="shared" ref="AH14:AH20" si="3">RANK(AF14,$AF$13:$AF$20)</f>
        <v>8</v>
      </c>
    </row>
    <row r="15" spans="1:34" s="34" customFormat="1" ht="20.100000000000001" customHeight="1" x14ac:dyDescent="0.25">
      <c r="A15" s="10">
        <v>8</v>
      </c>
      <c r="B15" s="10">
        <v>6</v>
      </c>
      <c r="C15" s="11" t="s">
        <v>67</v>
      </c>
      <c r="D15" s="12" t="s">
        <v>68</v>
      </c>
      <c r="E15" s="12" t="s">
        <v>69</v>
      </c>
      <c r="F15" s="13">
        <v>35721</v>
      </c>
      <c r="G15" s="11" t="s">
        <v>70</v>
      </c>
      <c r="H15" s="11" t="s">
        <v>71</v>
      </c>
      <c r="I15" s="11" t="s">
        <v>72</v>
      </c>
      <c r="J15" s="11" t="s">
        <v>73</v>
      </c>
      <c r="K15" s="14" t="s">
        <v>74</v>
      </c>
      <c r="L15" s="10" t="s">
        <v>75</v>
      </c>
      <c r="M15" s="15">
        <v>50</v>
      </c>
      <c r="N15" s="15">
        <v>60</v>
      </c>
      <c r="O15" s="15">
        <v>80</v>
      </c>
      <c r="P15" s="15">
        <v>75</v>
      </c>
      <c r="Q15" s="10">
        <v>100</v>
      </c>
      <c r="R15" s="10">
        <v>100</v>
      </c>
      <c r="S15" s="10">
        <v>30</v>
      </c>
      <c r="T15" s="10">
        <v>200</v>
      </c>
      <c r="U15" s="10">
        <v>75</v>
      </c>
      <c r="V15" s="10">
        <v>50</v>
      </c>
      <c r="W15" s="10">
        <v>100</v>
      </c>
      <c r="X15" s="10">
        <v>100</v>
      </c>
      <c r="Y15" s="10">
        <v>100</v>
      </c>
      <c r="Z15" s="10">
        <v>5</v>
      </c>
      <c r="AA15" s="10">
        <v>100</v>
      </c>
      <c r="AB15" s="10">
        <v>30</v>
      </c>
      <c r="AC15" s="10">
        <v>66</v>
      </c>
      <c r="AD15" s="10">
        <v>80</v>
      </c>
      <c r="AE15" s="15">
        <v>8</v>
      </c>
      <c r="AF15" s="10">
        <f t="shared" si="0"/>
        <v>1409</v>
      </c>
      <c r="AG15" s="10">
        <f t="shared" si="1"/>
        <v>2</v>
      </c>
      <c r="AH15" s="10">
        <f t="shared" si="3"/>
        <v>1</v>
      </c>
    </row>
    <row r="16" spans="1:34" s="33" customFormat="1" ht="20.100000000000001" customHeight="1" x14ac:dyDescent="0.25">
      <c r="A16" s="4">
        <v>9</v>
      </c>
      <c r="B16" s="4">
        <v>8</v>
      </c>
      <c r="C16" s="5" t="s">
        <v>85</v>
      </c>
      <c r="D16" s="6" t="s">
        <v>86</v>
      </c>
      <c r="E16" s="6" t="s">
        <v>87</v>
      </c>
      <c r="F16" s="7">
        <v>35582</v>
      </c>
      <c r="G16" s="5" t="s">
        <v>88</v>
      </c>
      <c r="H16" s="5" t="s">
        <v>89</v>
      </c>
      <c r="I16" s="5" t="s">
        <v>90</v>
      </c>
      <c r="J16" s="5" t="s">
        <v>91</v>
      </c>
      <c r="K16" s="8" t="s">
        <v>92</v>
      </c>
      <c r="L16" s="4" t="s">
        <v>93</v>
      </c>
      <c r="M16" s="9">
        <v>35</v>
      </c>
      <c r="N16" s="9">
        <v>50</v>
      </c>
      <c r="O16" s="9">
        <v>10</v>
      </c>
      <c r="P16" s="9">
        <v>0</v>
      </c>
      <c r="Q16" s="4">
        <v>0</v>
      </c>
      <c r="R16" s="4">
        <v>80</v>
      </c>
      <c r="S16" s="4">
        <v>0</v>
      </c>
      <c r="T16" s="4">
        <v>110</v>
      </c>
      <c r="U16" s="4">
        <v>65</v>
      </c>
      <c r="V16" s="4">
        <v>0</v>
      </c>
      <c r="W16" s="4">
        <v>10</v>
      </c>
      <c r="X16" s="4">
        <v>0</v>
      </c>
      <c r="Y16" s="4">
        <v>0</v>
      </c>
      <c r="Z16" s="4">
        <v>35</v>
      </c>
      <c r="AA16" s="4">
        <v>70</v>
      </c>
      <c r="AB16" s="4">
        <v>70</v>
      </c>
      <c r="AC16" s="4">
        <v>80</v>
      </c>
      <c r="AD16" s="4">
        <v>60</v>
      </c>
      <c r="AE16" s="9">
        <v>5</v>
      </c>
      <c r="AF16" s="4">
        <f t="shared" si="0"/>
        <v>680</v>
      </c>
      <c r="AG16" s="4">
        <f t="shared" si="1"/>
        <v>16</v>
      </c>
      <c r="AH16" s="4">
        <f t="shared" si="3"/>
        <v>5</v>
      </c>
    </row>
    <row r="17" spans="1:34" s="34" customFormat="1" ht="20.100000000000001" customHeight="1" x14ac:dyDescent="0.25">
      <c r="A17" s="10">
        <v>10</v>
      </c>
      <c r="B17" s="10">
        <v>5</v>
      </c>
      <c r="C17" s="11" t="s">
        <v>58</v>
      </c>
      <c r="D17" s="12" t="s">
        <v>59</v>
      </c>
      <c r="E17" s="12" t="s">
        <v>60</v>
      </c>
      <c r="F17" s="13">
        <v>35518</v>
      </c>
      <c r="G17" s="11" t="s">
        <v>61</v>
      </c>
      <c r="H17" s="11" t="s">
        <v>62</v>
      </c>
      <c r="I17" s="11" t="s">
        <v>63</v>
      </c>
      <c r="J17" s="11" t="s">
        <v>64</v>
      </c>
      <c r="K17" s="14" t="s">
        <v>65</v>
      </c>
      <c r="L17" s="10" t="s">
        <v>66</v>
      </c>
      <c r="M17" s="15">
        <v>80</v>
      </c>
      <c r="N17" s="15">
        <v>30</v>
      </c>
      <c r="O17" s="15">
        <v>10</v>
      </c>
      <c r="P17" s="15">
        <v>0</v>
      </c>
      <c r="Q17" s="10">
        <v>0</v>
      </c>
      <c r="R17" s="10">
        <v>100</v>
      </c>
      <c r="S17" s="10">
        <v>40</v>
      </c>
      <c r="T17" s="10">
        <v>150</v>
      </c>
      <c r="U17" s="10">
        <v>25</v>
      </c>
      <c r="V17" s="10">
        <v>80</v>
      </c>
      <c r="W17" s="10">
        <v>70</v>
      </c>
      <c r="X17" s="10">
        <v>90</v>
      </c>
      <c r="Y17" s="10">
        <v>55</v>
      </c>
      <c r="Z17" s="10">
        <v>10</v>
      </c>
      <c r="AA17" s="10">
        <v>60</v>
      </c>
      <c r="AB17" s="10">
        <v>60</v>
      </c>
      <c r="AC17" s="10">
        <v>50</v>
      </c>
      <c r="AD17" s="10">
        <v>30</v>
      </c>
      <c r="AE17" s="15">
        <v>4</v>
      </c>
      <c r="AF17" s="10">
        <f t="shared" si="0"/>
        <v>944</v>
      </c>
      <c r="AG17" s="10">
        <f t="shared" si="1"/>
        <v>11</v>
      </c>
      <c r="AH17" s="10">
        <f t="shared" si="3"/>
        <v>4</v>
      </c>
    </row>
    <row r="18" spans="1:34" s="33" customFormat="1" ht="20.100000000000001" customHeight="1" x14ac:dyDescent="0.25">
      <c r="A18" s="4">
        <v>11</v>
      </c>
      <c r="B18" s="4">
        <v>32</v>
      </c>
      <c r="C18" s="5" t="s">
        <v>289</v>
      </c>
      <c r="D18" s="6" t="s">
        <v>290</v>
      </c>
      <c r="E18" s="6" t="s">
        <v>291</v>
      </c>
      <c r="F18" s="7">
        <v>35616</v>
      </c>
      <c r="G18" s="5" t="s">
        <v>292</v>
      </c>
      <c r="H18" s="5" t="s">
        <v>293</v>
      </c>
      <c r="I18" s="5" t="s">
        <v>294</v>
      </c>
      <c r="J18" s="5" t="s">
        <v>295</v>
      </c>
      <c r="K18" s="8" t="s">
        <v>47</v>
      </c>
      <c r="L18" s="4" t="s">
        <v>296</v>
      </c>
      <c r="M18" s="9">
        <v>20</v>
      </c>
      <c r="N18" s="9">
        <v>50</v>
      </c>
      <c r="O18" s="9">
        <v>10</v>
      </c>
      <c r="P18" s="9">
        <v>15</v>
      </c>
      <c r="Q18" s="4">
        <v>0</v>
      </c>
      <c r="R18" s="4">
        <v>80</v>
      </c>
      <c r="S18" s="4">
        <v>40</v>
      </c>
      <c r="T18" s="4">
        <v>145</v>
      </c>
      <c r="U18" s="4">
        <v>75</v>
      </c>
      <c r="V18" s="4">
        <v>70</v>
      </c>
      <c r="W18" s="4">
        <v>90</v>
      </c>
      <c r="X18" s="4">
        <v>95</v>
      </c>
      <c r="Y18" s="4">
        <v>0</v>
      </c>
      <c r="Z18" s="4">
        <v>0</v>
      </c>
      <c r="AA18" s="4">
        <v>100</v>
      </c>
      <c r="AB18" s="4">
        <v>80</v>
      </c>
      <c r="AC18" s="4">
        <v>70</v>
      </c>
      <c r="AD18" s="4">
        <v>50</v>
      </c>
      <c r="AE18" s="9">
        <v>12</v>
      </c>
      <c r="AF18" s="4">
        <f t="shared" si="0"/>
        <v>1002</v>
      </c>
      <c r="AG18" s="4">
        <f t="shared" si="1"/>
        <v>7</v>
      </c>
      <c r="AH18" s="4">
        <f t="shared" si="3"/>
        <v>2</v>
      </c>
    </row>
    <row r="19" spans="1:34" s="34" customFormat="1" ht="20.100000000000001" customHeight="1" x14ac:dyDescent="0.25">
      <c r="A19" s="10">
        <v>12</v>
      </c>
      <c r="B19" s="10">
        <v>3</v>
      </c>
      <c r="C19" s="11" t="s">
        <v>49</v>
      </c>
      <c r="D19" s="12" t="s">
        <v>50</v>
      </c>
      <c r="E19" s="12" t="s">
        <v>51</v>
      </c>
      <c r="F19" s="13">
        <v>35237</v>
      </c>
      <c r="G19" s="11" t="s">
        <v>52</v>
      </c>
      <c r="H19" s="11" t="s">
        <v>53</v>
      </c>
      <c r="I19" s="11" t="s">
        <v>54</v>
      </c>
      <c r="J19" s="11" t="s">
        <v>55</v>
      </c>
      <c r="K19" s="14" t="s">
        <v>56</v>
      </c>
      <c r="L19" s="10" t="s">
        <v>57</v>
      </c>
      <c r="M19" s="15">
        <v>0</v>
      </c>
      <c r="N19" s="15">
        <v>40</v>
      </c>
      <c r="O19" s="15">
        <v>50</v>
      </c>
      <c r="P19" s="15">
        <v>0</v>
      </c>
      <c r="Q19" s="10">
        <v>0</v>
      </c>
      <c r="R19" s="10">
        <v>30</v>
      </c>
      <c r="S19" s="10">
        <v>60</v>
      </c>
      <c r="T19" s="10">
        <v>280</v>
      </c>
      <c r="U19" s="10">
        <v>100</v>
      </c>
      <c r="V19" s="10">
        <v>10</v>
      </c>
      <c r="W19" s="10">
        <v>90</v>
      </c>
      <c r="X19" s="10">
        <v>90</v>
      </c>
      <c r="Y19" s="10">
        <v>10</v>
      </c>
      <c r="Z19" s="10">
        <v>15</v>
      </c>
      <c r="AA19" s="10">
        <v>30</v>
      </c>
      <c r="AB19" s="10">
        <v>30</v>
      </c>
      <c r="AC19" s="10">
        <v>40</v>
      </c>
      <c r="AD19" s="10">
        <v>50</v>
      </c>
      <c r="AE19" s="15">
        <v>20</v>
      </c>
      <c r="AF19" s="10">
        <f t="shared" si="0"/>
        <v>945</v>
      </c>
      <c r="AG19" s="10">
        <f t="shared" si="1"/>
        <v>10</v>
      </c>
      <c r="AH19" s="10">
        <f t="shared" si="3"/>
        <v>3</v>
      </c>
    </row>
    <row r="20" spans="1:34" s="33" customFormat="1" ht="20.100000000000001" customHeight="1" x14ac:dyDescent="0.25">
      <c r="A20" s="4">
        <v>13</v>
      </c>
      <c r="B20" s="4">
        <v>14</v>
      </c>
      <c r="C20" s="5" t="s">
        <v>135</v>
      </c>
      <c r="D20" s="6" t="s">
        <v>136</v>
      </c>
      <c r="E20" s="6" t="s">
        <v>137</v>
      </c>
      <c r="F20" s="7">
        <v>35664</v>
      </c>
      <c r="G20" s="5" t="s">
        <v>138</v>
      </c>
      <c r="H20" s="5" t="s">
        <v>139</v>
      </c>
      <c r="I20" s="5" t="s">
        <v>140</v>
      </c>
      <c r="J20" s="5" t="s">
        <v>141</v>
      </c>
      <c r="K20" s="8" t="s">
        <v>142</v>
      </c>
      <c r="L20" s="4" t="s">
        <v>143</v>
      </c>
      <c r="M20" s="9">
        <v>0</v>
      </c>
      <c r="N20" s="9">
        <v>40</v>
      </c>
      <c r="O20" s="9">
        <v>10</v>
      </c>
      <c r="P20" s="9">
        <v>0</v>
      </c>
      <c r="Q20" s="4">
        <v>0</v>
      </c>
      <c r="R20" s="4">
        <v>50</v>
      </c>
      <c r="S20" s="4">
        <v>0</v>
      </c>
      <c r="T20" s="4">
        <v>50</v>
      </c>
      <c r="U20" s="4">
        <v>50</v>
      </c>
      <c r="V20" s="4">
        <v>40</v>
      </c>
      <c r="W20" s="4">
        <v>30</v>
      </c>
      <c r="X20" s="4">
        <v>80</v>
      </c>
      <c r="Y20" s="4">
        <v>0</v>
      </c>
      <c r="Z20" s="4">
        <v>0</v>
      </c>
      <c r="AA20" s="4">
        <v>30</v>
      </c>
      <c r="AB20" s="4">
        <v>48</v>
      </c>
      <c r="AC20" s="4">
        <v>45</v>
      </c>
      <c r="AD20" s="4">
        <v>0</v>
      </c>
      <c r="AE20" s="9">
        <v>7</v>
      </c>
      <c r="AF20" s="4">
        <f t="shared" si="0"/>
        <v>480</v>
      </c>
      <c r="AG20" s="4">
        <f t="shared" si="1"/>
        <v>21</v>
      </c>
      <c r="AH20" s="4">
        <f t="shared" si="3"/>
        <v>6</v>
      </c>
    </row>
    <row r="21" spans="1:34" s="34" customFormat="1" ht="20.100000000000001" customHeight="1" x14ac:dyDescent="0.25">
      <c r="A21" s="10">
        <v>14</v>
      </c>
      <c r="B21" s="10">
        <v>30</v>
      </c>
      <c r="C21" s="11" t="s">
        <v>271</v>
      </c>
      <c r="D21" s="12" t="s">
        <v>272</v>
      </c>
      <c r="E21" s="12" t="s">
        <v>273</v>
      </c>
      <c r="F21" s="13">
        <v>35323</v>
      </c>
      <c r="G21" s="11" t="s">
        <v>274</v>
      </c>
      <c r="H21" s="11" t="s">
        <v>275</v>
      </c>
      <c r="I21" s="11" t="s">
        <v>276</v>
      </c>
      <c r="J21" s="11" t="s">
        <v>277</v>
      </c>
      <c r="K21" s="14" t="s">
        <v>278</v>
      </c>
      <c r="L21" s="10" t="s">
        <v>279</v>
      </c>
      <c r="M21" s="15">
        <v>0</v>
      </c>
      <c r="N21" s="15">
        <v>0</v>
      </c>
      <c r="O21" s="15">
        <v>10</v>
      </c>
      <c r="P21" s="15">
        <v>10</v>
      </c>
      <c r="Q21" s="10">
        <v>0</v>
      </c>
      <c r="R21" s="10">
        <v>40</v>
      </c>
      <c r="S21" s="10">
        <v>0</v>
      </c>
      <c r="T21" s="10">
        <v>150</v>
      </c>
      <c r="U21" s="10">
        <v>75</v>
      </c>
      <c r="V21" s="10">
        <v>30</v>
      </c>
      <c r="W21" s="10">
        <v>10</v>
      </c>
      <c r="X21" s="10">
        <v>10</v>
      </c>
      <c r="Y21" s="10">
        <v>0</v>
      </c>
      <c r="Z21" s="10">
        <v>0</v>
      </c>
      <c r="AA21" s="10">
        <v>30</v>
      </c>
      <c r="AB21" s="10">
        <v>30</v>
      </c>
      <c r="AC21" s="10">
        <v>30</v>
      </c>
      <c r="AD21" s="10">
        <v>40</v>
      </c>
      <c r="AE21" s="15">
        <v>16</v>
      </c>
      <c r="AF21" s="10">
        <f t="shared" si="0"/>
        <v>481</v>
      </c>
      <c r="AG21" s="10">
        <f t="shared" si="1"/>
        <v>20</v>
      </c>
      <c r="AH21" s="10">
        <f>RANK(AF21,$AF$21:$AF$27)</f>
        <v>5</v>
      </c>
    </row>
    <row r="22" spans="1:34" s="33" customFormat="1" ht="20.100000000000001" customHeight="1" x14ac:dyDescent="0.25">
      <c r="A22" s="4">
        <v>15</v>
      </c>
      <c r="B22" s="4">
        <v>25</v>
      </c>
      <c r="C22" s="5" t="s">
        <v>227</v>
      </c>
      <c r="D22" s="6" t="s">
        <v>228</v>
      </c>
      <c r="E22" s="6" t="s">
        <v>229</v>
      </c>
      <c r="F22" s="7">
        <v>35349</v>
      </c>
      <c r="G22" s="5" t="s">
        <v>230</v>
      </c>
      <c r="H22" s="5" t="s">
        <v>231</v>
      </c>
      <c r="I22" s="5" t="s">
        <v>232</v>
      </c>
      <c r="J22" s="5" t="s">
        <v>233</v>
      </c>
      <c r="K22" s="8" t="s">
        <v>234</v>
      </c>
      <c r="L22" s="4" t="s">
        <v>235</v>
      </c>
      <c r="M22" s="9">
        <v>10</v>
      </c>
      <c r="N22" s="9">
        <v>10</v>
      </c>
      <c r="O22" s="9">
        <v>10</v>
      </c>
      <c r="P22" s="9">
        <v>0</v>
      </c>
      <c r="Q22" s="4">
        <v>0</v>
      </c>
      <c r="R22" s="4">
        <v>50</v>
      </c>
      <c r="S22" s="4">
        <v>0</v>
      </c>
      <c r="T22" s="4">
        <v>150</v>
      </c>
      <c r="U22" s="4">
        <v>25</v>
      </c>
      <c r="V22" s="4">
        <v>20</v>
      </c>
      <c r="W22" s="4">
        <v>10</v>
      </c>
      <c r="X22" s="4">
        <v>20</v>
      </c>
      <c r="Y22" s="4">
        <v>0</v>
      </c>
      <c r="Z22" s="4">
        <v>0</v>
      </c>
      <c r="AA22" s="4">
        <v>25</v>
      </c>
      <c r="AB22" s="4">
        <v>35</v>
      </c>
      <c r="AC22" s="4">
        <v>30</v>
      </c>
      <c r="AD22" s="4">
        <v>5</v>
      </c>
      <c r="AE22" s="9">
        <v>0</v>
      </c>
      <c r="AF22" s="4">
        <f t="shared" si="0"/>
        <v>400</v>
      </c>
      <c r="AG22" s="4">
        <f t="shared" si="1"/>
        <v>24</v>
      </c>
      <c r="AH22" s="4">
        <f t="shared" ref="AH22:AH27" si="4">RANK(AF22,$AF$21:$AF$27)</f>
        <v>6</v>
      </c>
    </row>
    <row r="23" spans="1:34" s="34" customFormat="1" ht="20.100000000000001" customHeight="1" x14ac:dyDescent="0.25">
      <c r="A23" s="10">
        <v>16</v>
      </c>
      <c r="B23" s="10">
        <v>9</v>
      </c>
      <c r="C23" s="11" t="s">
        <v>94</v>
      </c>
      <c r="D23" s="12" t="s">
        <v>95</v>
      </c>
      <c r="E23" s="12" t="s">
        <v>96</v>
      </c>
      <c r="F23" s="13"/>
      <c r="G23" s="11" t="s">
        <v>97</v>
      </c>
      <c r="H23" s="11" t="s">
        <v>98</v>
      </c>
      <c r="I23" s="11" t="s">
        <v>99</v>
      </c>
      <c r="J23" s="11" t="s">
        <v>100</v>
      </c>
      <c r="K23" s="14" t="s">
        <v>101</v>
      </c>
      <c r="L23" s="10" t="s">
        <v>102</v>
      </c>
      <c r="M23" s="15">
        <v>0</v>
      </c>
      <c r="N23" s="15">
        <v>35</v>
      </c>
      <c r="O23" s="15">
        <v>10</v>
      </c>
      <c r="P23" s="15">
        <v>40</v>
      </c>
      <c r="Q23" s="10">
        <v>20</v>
      </c>
      <c r="R23" s="10">
        <v>10</v>
      </c>
      <c r="S23" s="10">
        <v>40</v>
      </c>
      <c r="T23" s="10">
        <v>100</v>
      </c>
      <c r="U23" s="10">
        <v>50</v>
      </c>
      <c r="V23" s="10">
        <v>10</v>
      </c>
      <c r="W23" s="10">
        <v>80</v>
      </c>
      <c r="X23" s="10">
        <v>85</v>
      </c>
      <c r="Y23" s="10">
        <v>0</v>
      </c>
      <c r="Z23" s="10">
        <v>0</v>
      </c>
      <c r="AA23" s="10">
        <v>60</v>
      </c>
      <c r="AB23" s="10">
        <v>35</v>
      </c>
      <c r="AC23" s="10">
        <v>40</v>
      </c>
      <c r="AD23" s="10">
        <v>70</v>
      </c>
      <c r="AE23" s="15">
        <v>12</v>
      </c>
      <c r="AF23" s="10">
        <f t="shared" si="0"/>
        <v>697</v>
      </c>
      <c r="AG23" s="10">
        <f t="shared" si="1"/>
        <v>15</v>
      </c>
      <c r="AH23" s="10">
        <f t="shared" si="4"/>
        <v>3</v>
      </c>
    </row>
    <row r="24" spans="1:34" s="33" customFormat="1" ht="20.100000000000001" customHeight="1" x14ac:dyDescent="0.25">
      <c r="A24" s="4">
        <v>17</v>
      </c>
      <c r="B24" s="4">
        <v>7</v>
      </c>
      <c r="C24" s="5" t="s">
        <v>76</v>
      </c>
      <c r="D24" s="6" t="s">
        <v>77</v>
      </c>
      <c r="E24" s="6" t="s">
        <v>78</v>
      </c>
      <c r="F24" s="7">
        <v>35592</v>
      </c>
      <c r="G24" s="5" t="s">
        <v>79</v>
      </c>
      <c r="H24" s="5" t="s">
        <v>80</v>
      </c>
      <c r="I24" s="5" t="s">
        <v>81</v>
      </c>
      <c r="J24" s="5" t="s">
        <v>82</v>
      </c>
      <c r="K24" s="8" t="s">
        <v>83</v>
      </c>
      <c r="L24" s="4" t="s">
        <v>84</v>
      </c>
      <c r="M24" s="9">
        <v>30</v>
      </c>
      <c r="N24" s="9">
        <v>10</v>
      </c>
      <c r="O24" s="9">
        <v>10</v>
      </c>
      <c r="P24" s="9">
        <v>85</v>
      </c>
      <c r="Q24" s="4">
        <v>95</v>
      </c>
      <c r="R24" s="4">
        <v>180</v>
      </c>
      <c r="S24" s="4">
        <v>100</v>
      </c>
      <c r="T24" s="4">
        <v>150</v>
      </c>
      <c r="U24" s="4">
        <v>100</v>
      </c>
      <c r="V24" s="4">
        <v>30</v>
      </c>
      <c r="W24" s="4">
        <v>100</v>
      </c>
      <c r="X24" s="4">
        <v>90</v>
      </c>
      <c r="Y24" s="4">
        <v>80</v>
      </c>
      <c r="Z24" s="4">
        <v>0</v>
      </c>
      <c r="AA24" s="4">
        <v>90</v>
      </c>
      <c r="AB24" s="4">
        <v>70</v>
      </c>
      <c r="AC24" s="4">
        <v>60</v>
      </c>
      <c r="AD24" s="4">
        <v>60</v>
      </c>
      <c r="AE24" s="9">
        <v>15</v>
      </c>
      <c r="AF24" s="4">
        <f t="shared" si="0"/>
        <v>1355</v>
      </c>
      <c r="AG24" s="4">
        <f t="shared" si="1"/>
        <v>3</v>
      </c>
      <c r="AH24" s="4">
        <f t="shared" si="4"/>
        <v>1</v>
      </c>
    </row>
    <row r="25" spans="1:34" s="34" customFormat="1" ht="20.100000000000001" customHeight="1" x14ac:dyDescent="0.25">
      <c r="A25" s="10">
        <v>18</v>
      </c>
      <c r="B25" s="10">
        <v>17</v>
      </c>
      <c r="C25" s="11" t="s">
        <v>160</v>
      </c>
      <c r="D25" s="12" t="s">
        <v>161</v>
      </c>
      <c r="E25" s="12" t="s">
        <v>162</v>
      </c>
      <c r="F25" s="13">
        <v>35348</v>
      </c>
      <c r="G25" s="11" t="s">
        <v>163</v>
      </c>
      <c r="H25" s="11" t="s">
        <v>164</v>
      </c>
      <c r="I25" s="11" t="s">
        <v>165</v>
      </c>
      <c r="J25" s="11" t="s">
        <v>166</v>
      </c>
      <c r="K25" s="14" t="s">
        <v>167</v>
      </c>
      <c r="L25" s="10" t="s">
        <v>168</v>
      </c>
      <c r="M25" s="15">
        <v>40</v>
      </c>
      <c r="N25" s="15">
        <v>100</v>
      </c>
      <c r="O25" s="15">
        <v>10</v>
      </c>
      <c r="P25" s="15">
        <v>0</v>
      </c>
      <c r="Q25" s="10">
        <v>50</v>
      </c>
      <c r="R25" s="10">
        <v>50</v>
      </c>
      <c r="S25" s="10">
        <v>20</v>
      </c>
      <c r="T25" s="10">
        <v>100</v>
      </c>
      <c r="U25" s="10">
        <v>50</v>
      </c>
      <c r="V25" s="10">
        <v>80</v>
      </c>
      <c r="W25" s="10">
        <v>60</v>
      </c>
      <c r="X25" s="10">
        <v>70</v>
      </c>
      <c r="Y25" s="10">
        <v>0</v>
      </c>
      <c r="Z25" s="10">
        <v>0</v>
      </c>
      <c r="AA25" s="10">
        <v>0</v>
      </c>
      <c r="AB25" s="10">
        <v>0</v>
      </c>
      <c r="AC25" s="10">
        <v>0</v>
      </c>
      <c r="AD25" s="10">
        <v>0</v>
      </c>
      <c r="AE25" s="15">
        <v>0</v>
      </c>
      <c r="AF25" s="10">
        <f t="shared" si="0"/>
        <v>630</v>
      </c>
      <c r="AG25" s="10">
        <f t="shared" si="1"/>
        <v>17</v>
      </c>
      <c r="AH25" s="10">
        <f t="shared" si="4"/>
        <v>4</v>
      </c>
    </row>
    <row r="26" spans="1:34" s="33" customFormat="1" ht="20.100000000000001" customHeight="1" x14ac:dyDescent="0.25">
      <c r="A26" s="4">
        <v>19</v>
      </c>
      <c r="B26" s="4">
        <v>26</v>
      </c>
      <c r="C26" s="5" t="s">
        <v>236</v>
      </c>
      <c r="D26" s="6" t="s">
        <v>237</v>
      </c>
      <c r="E26" s="6" t="s">
        <v>238</v>
      </c>
      <c r="F26" s="7"/>
      <c r="G26" s="5" t="s">
        <v>239</v>
      </c>
      <c r="H26" s="5" t="s">
        <v>240</v>
      </c>
      <c r="I26" s="5" t="s">
        <v>241</v>
      </c>
      <c r="J26" s="5" t="s">
        <v>242</v>
      </c>
      <c r="K26" s="8" t="s">
        <v>243</v>
      </c>
      <c r="L26" s="4" t="s">
        <v>244</v>
      </c>
      <c r="M26" s="9">
        <v>0</v>
      </c>
      <c r="N26" s="9">
        <v>0</v>
      </c>
      <c r="O26" s="9">
        <v>10</v>
      </c>
      <c r="P26" s="9">
        <v>0</v>
      </c>
      <c r="Q26" s="4">
        <v>0</v>
      </c>
      <c r="R26" s="4">
        <v>0</v>
      </c>
      <c r="S26" s="4">
        <v>0</v>
      </c>
      <c r="T26" s="4">
        <v>210</v>
      </c>
      <c r="U26" s="4">
        <v>0</v>
      </c>
      <c r="V26" s="4">
        <v>20</v>
      </c>
      <c r="W26" s="4">
        <v>10</v>
      </c>
      <c r="X26" s="4">
        <v>10</v>
      </c>
      <c r="Y26" s="4">
        <v>0</v>
      </c>
      <c r="Z26" s="4">
        <v>0</v>
      </c>
      <c r="AA26" s="4">
        <v>55</v>
      </c>
      <c r="AB26" s="4">
        <v>48</v>
      </c>
      <c r="AC26" s="4">
        <v>26</v>
      </c>
      <c r="AD26" s="4">
        <v>0</v>
      </c>
      <c r="AE26" s="9">
        <v>0</v>
      </c>
      <c r="AF26" s="4">
        <f t="shared" si="0"/>
        <v>389</v>
      </c>
      <c r="AG26" s="4">
        <f t="shared" si="1"/>
        <v>25</v>
      </c>
      <c r="AH26" s="4">
        <f t="shared" si="4"/>
        <v>7</v>
      </c>
    </row>
    <row r="27" spans="1:34" s="34" customFormat="1" ht="20.100000000000001" customHeight="1" x14ac:dyDescent="0.25">
      <c r="A27" s="10">
        <v>20</v>
      </c>
      <c r="B27" s="10">
        <v>31</v>
      </c>
      <c r="C27" s="11" t="s">
        <v>280</v>
      </c>
      <c r="D27" s="12" t="s">
        <v>281</v>
      </c>
      <c r="E27" s="12" t="s">
        <v>282</v>
      </c>
      <c r="F27" s="13"/>
      <c r="G27" s="11" t="s">
        <v>283</v>
      </c>
      <c r="H27" s="11" t="s">
        <v>284</v>
      </c>
      <c r="I27" s="11" t="s">
        <v>285</v>
      </c>
      <c r="J27" s="11" t="s">
        <v>286</v>
      </c>
      <c r="K27" s="14" t="s">
        <v>287</v>
      </c>
      <c r="L27" s="10" t="s">
        <v>288</v>
      </c>
      <c r="M27" s="15">
        <v>40</v>
      </c>
      <c r="N27" s="15">
        <v>20</v>
      </c>
      <c r="O27" s="15">
        <v>10</v>
      </c>
      <c r="P27" s="15">
        <v>0</v>
      </c>
      <c r="Q27" s="10">
        <v>0</v>
      </c>
      <c r="R27" s="10">
        <v>120</v>
      </c>
      <c r="S27" s="10">
        <v>80</v>
      </c>
      <c r="T27" s="10">
        <v>280</v>
      </c>
      <c r="U27" s="10">
        <v>50</v>
      </c>
      <c r="V27" s="10">
        <v>30</v>
      </c>
      <c r="W27" s="10">
        <v>85</v>
      </c>
      <c r="X27" s="10">
        <v>80</v>
      </c>
      <c r="Y27" s="10">
        <v>35</v>
      </c>
      <c r="Z27" s="10">
        <v>10</v>
      </c>
      <c r="AA27" s="10">
        <v>30</v>
      </c>
      <c r="AB27" s="10">
        <v>30</v>
      </c>
      <c r="AC27" s="10">
        <v>30</v>
      </c>
      <c r="AD27" s="10">
        <v>50</v>
      </c>
      <c r="AE27" s="15">
        <v>7</v>
      </c>
      <c r="AF27" s="10">
        <f t="shared" si="0"/>
        <v>987</v>
      </c>
      <c r="AG27" s="10">
        <f t="shared" si="1"/>
        <v>8</v>
      </c>
      <c r="AH27" s="10">
        <f t="shared" si="4"/>
        <v>2</v>
      </c>
    </row>
    <row r="28" spans="1:34" s="33" customFormat="1" ht="20.100000000000001" customHeight="1" x14ac:dyDescent="0.25">
      <c r="A28" s="4">
        <v>21</v>
      </c>
      <c r="B28" s="4">
        <v>20</v>
      </c>
      <c r="C28" s="5" t="s">
        <v>186</v>
      </c>
      <c r="D28" s="6" t="s">
        <v>187</v>
      </c>
      <c r="E28" s="6" t="s">
        <v>188</v>
      </c>
      <c r="F28" s="7">
        <v>35350</v>
      </c>
      <c r="G28" s="5" t="s">
        <v>189</v>
      </c>
      <c r="H28" s="5" t="s">
        <v>190</v>
      </c>
      <c r="I28" s="5" t="s">
        <v>191</v>
      </c>
      <c r="J28" s="5" t="s">
        <v>192</v>
      </c>
      <c r="K28" s="8" t="s">
        <v>38</v>
      </c>
      <c r="L28" s="4" t="s">
        <v>193</v>
      </c>
      <c r="M28" s="9">
        <v>0</v>
      </c>
      <c r="N28" s="9">
        <v>0</v>
      </c>
      <c r="O28" s="9">
        <v>10</v>
      </c>
      <c r="P28" s="9">
        <v>15</v>
      </c>
      <c r="Q28" s="4">
        <v>0</v>
      </c>
      <c r="R28" s="4">
        <v>20</v>
      </c>
      <c r="S28" s="4">
        <v>30</v>
      </c>
      <c r="T28" s="4">
        <v>150</v>
      </c>
      <c r="U28" s="4">
        <v>100</v>
      </c>
      <c r="V28" s="4">
        <v>70</v>
      </c>
      <c r="W28" s="4">
        <v>10</v>
      </c>
      <c r="X28" s="4">
        <v>10</v>
      </c>
      <c r="Y28" s="4">
        <v>40</v>
      </c>
      <c r="Z28" s="4">
        <v>0</v>
      </c>
      <c r="AA28" s="4">
        <v>70</v>
      </c>
      <c r="AB28" s="4">
        <v>70</v>
      </c>
      <c r="AC28" s="4">
        <v>80</v>
      </c>
      <c r="AD28" s="4">
        <v>100</v>
      </c>
      <c r="AE28" s="9">
        <v>7</v>
      </c>
      <c r="AF28" s="4">
        <f t="shared" si="0"/>
        <v>782</v>
      </c>
      <c r="AG28" s="4">
        <f t="shared" si="1"/>
        <v>13</v>
      </c>
      <c r="AH28" s="4">
        <f>RANK(AF28,$AF$28:$AF$35)</f>
        <v>2</v>
      </c>
    </row>
    <row r="29" spans="1:34" s="34" customFormat="1" ht="20.100000000000001" customHeight="1" x14ac:dyDescent="0.25">
      <c r="A29" s="10">
        <v>22</v>
      </c>
      <c r="B29" s="10">
        <v>16</v>
      </c>
      <c r="C29" s="11" t="s">
        <v>152</v>
      </c>
      <c r="D29" s="12" t="s">
        <v>153</v>
      </c>
      <c r="E29" s="12" t="s">
        <v>154</v>
      </c>
      <c r="F29" s="13">
        <v>35831</v>
      </c>
      <c r="G29" s="11" t="s">
        <v>155</v>
      </c>
      <c r="H29" s="11" t="s">
        <v>156</v>
      </c>
      <c r="I29" s="11" t="s">
        <v>157</v>
      </c>
      <c r="J29" s="11" t="s">
        <v>158</v>
      </c>
      <c r="K29" s="14" t="s">
        <v>38</v>
      </c>
      <c r="L29" s="10" t="s">
        <v>159</v>
      </c>
      <c r="M29" s="15">
        <v>30</v>
      </c>
      <c r="N29" s="15">
        <v>5</v>
      </c>
      <c r="O29" s="15">
        <v>10</v>
      </c>
      <c r="P29" s="15">
        <v>0</v>
      </c>
      <c r="Q29" s="10">
        <v>0</v>
      </c>
      <c r="R29" s="10">
        <v>40</v>
      </c>
      <c r="S29" s="10">
        <v>20</v>
      </c>
      <c r="T29" s="10">
        <v>15</v>
      </c>
      <c r="U29" s="10">
        <v>25</v>
      </c>
      <c r="V29" s="10">
        <v>0</v>
      </c>
      <c r="W29" s="10">
        <v>10</v>
      </c>
      <c r="X29" s="10">
        <v>10</v>
      </c>
      <c r="Y29" s="10">
        <v>0</v>
      </c>
      <c r="Z29" s="10">
        <v>0</v>
      </c>
      <c r="AA29" s="10">
        <v>40</v>
      </c>
      <c r="AB29" s="10">
        <v>60</v>
      </c>
      <c r="AC29" s="10">
        <v>50</v>
      </c>
      <c r="AD29" s="10">
        <v>50</v>
      </c>
      <c r="AE29" s="15">
        <v>0</v>
      </c>
      <c r="AF29" s="10">
        <f t="shared" si="0"/>
        <v>365</v>
      </c>
      <c r="AG29" s="10">
        <f t="shared" si="1"/>
        <v>26</v>
      </c>
      <c r="AH29" s="10">
        <f t="shared" ref="AH29:AH35" si="5">RANK(AF29,$AF$28:$AF$35)</f>
        <v>4</v>
      </c>
    </row>
    <row r="30" spans="1:34" s="33" customFormat="1" ht="20.100000000000001" customHeight="1" x14ac:dyDescent="0.25">
      <c r="A30" s="4">
        <v>23</v>
      </c>
      <c r="B30" s="4">
        <v>23</v>
      </c>
      <c r="C30" s="5" t="s">
        <v>210</v>
      </c>
      <c r="D30" s="6" t="s">
        <v>211</v>
      </c>
      <c r="E30" s="6" t="s">
        <v>212</v>
      </c>
      <c r="F30" s="7">
        <v>41810</v>
      </c>
      <c r="G30" s="5" t="s">
        <v>213</v>
      </c>
      <c r="H30" s="5" t="s">
        <v>214</v>
      </c>
      <c r="I30" s="5" t="s">
        <v>215</v>
      </c>
      <c r="J30" s="5" t="s">
        <v>216</v>
      </c>
      <c r="K30" s="8" t="s">
        <v>38</v>
      </c>
      <c r="L30" s="4" t="s">
        <v>217</v>
      </c>
      <c r="M30" s="9">
        <v>10</v>
      </c>
      <c r="N30" s="9">
        <v>40</v>
      </c>
      <c r="O30" s="9">
        <v>10</v>
      </c>
      <c r="P30" s="9">
        <v>0</v>
      </c>
      <c r="Q30" s="4">
        <v>0</v>
      </c>
      <c r="R30" s="4">
        <v>0</v>
      </c>
      <c r="S30" s="4">
        <v>0</v>
      </c>
      <c r="T30" s="4">
        <v>50</v>
      </c>
      <c r="U30" s="4">
        <v>50</v>
      </c>
      <c r="V30" s="4">
        <v>0</v>
      </c>
      <c r="W30" s="4">
        <v>0</v>
      </c>
      <c r="X30" s="4">
        <v>0</v>
      </c>
      <c r="Y30" s="4">
        <v>0</v>
      </c>
      <c r="Z30" s="4">
        <v>0</v>
      </c>
      <c r="AA30" s="4">
        <v>0</v>
      </c>
      <c r="AB30" s="4">
        <v>0</v>
      </c>
      <c r="AC30" s="4">
        <v>0</v>
      </c>
      <c r="AD30" s="4">
        <v>0</v>
      </c>
      <c r="AE30" s="9">
        <v>4</v>
      </c>
      <c r="AF30" s="4">
        <f t="shared" si="0"/>
        <v>164</v>
      </c>
      <c r="AG30" s="4">
        <f t="shared" si="1"/>
        <v>32</v>
      </c>
      <c r="AH30" s="4">
        <f t="shared" si="5"/>
        <v>7</v>
      </c>
    </row>
    <row r="31" spans="1:34" s="34" customFormat="1" ht="20.100000000000001" customHeight="1" x14ac:dyDescent="0.25">
      <c r="A31" s="10">
        <v>24</v>
      </c>
      <c r="B31" s="10">
        <v>1</v>
      </c>
      <c r="C31" s="11" t="s">
        <v>31</v>
      </c>
      <c r="D31" s="12" t="s">
        <v>32</v>
      </c>
      <c r="E31" s="12" t="s">
        <v>33</v>
      </c>
      <c r="F31" s="13">
        <v>35495</v>
      </c>
      <c r="G31" s="11" t="s">
        <v>34</v>
      </c>
      <c r="H31" s="11" t="s">
        <v>35</v>
      </c>
      <c r="I31" s="11" t="s">
        <v>36</v>
      </c>
      <c r="J31" s="11" t="s">
        <v>37</v>
      </c>
      <c r="K31" s="14" t="s">
        <v>38</v>
      </c>
      <c r="L31" s="10" t="s">
        <v>39</v>
      </c>
      <c r="M31" s="15">
        <v>0</v>
      </c>
      <c r="N31" s="15">
        <v>0</v>
      </c>
      <c r="O31" s="15">
        <v>10</v>
      </c>
      <c r="P31" s="15">
        <v>0</v>
      </c>
      <c r="Q31" s="10">
        <v>0</v>
      </c>
      <c r="R31" s="10">
        <v>0</v>
      </c>
      <c r="S31" s="10">
        <v>0</v>
      </c>
      <c r="T31" s="10">
        <v>5</v>
      </c>
      <c r="U31" s="10">
        <v>45</v>
      </c>
      <c r="V31" s="10">
        <v>0</v>
      </c>
      <c r="W31" s="10">
        <v>10</v>
      </c>
      <c r="X31" s="10">
        <v>10</v>
      </c>
      <c r="Y31" s="10">
        <v>10</v>
      </c>
      <c r="Z31" s="10">
        <v>0</v>
      </c>
      <c r="AA31" s="10">
        <v>60</v>
      </c>
      <c r="AB31" s="10">
        <v>80</v>
      </c>
      <c r="AC31" s="10">
        <v>50</v>
      </c>
      <c r="AD31" s="10">
        <v>30</v>
      </c>
      <c r="AE31" s="15">
        <v>8</v>
      </c>
      <c r="AF31" s="10">
        <f t="shared" si="0"/>
        <v>318</v>
      </c>
      <c r="AG31" s="10">
        <f t="shared" si="1"/>
        <v>28</v>
      </c>
      <c r="AH31" s="10">
        <f t="shared" si="5"/>
        <v>6</v>
      </c>
    </row>
    <row r="32" spans="1:34" s="33" customFormat="1" ht="20.100000000000001" customHeight="1" x14ac:dyDescent="0.25">
      <c r="A32" s="4">
        <v>25</v>
      </c>
      <c r="B32" s="4">
        <v>21</v>
      </c>
      <c r="C32" s="5" t="s">
        <v>194</v>
      </c>
      <c r="D32" s="6" t="s">
        <v>195</v>
      </c>
      <c r="E32" s="6"/>
      <c r="F32" s="7"/>
      <c r="G32" s="5" t="s">
        <v>196</v>
      </c>
      <c r="H32" s="5" t="s">
        <v>197</v>
      </c>
      <c r="I32" s="5" t="s">
        <v>198</v>
      </c>
      <c r="J32" s="5" t="s">
        <v>199</v>
      </c>
      <c r="K32" s="8" t="s">
        <v>200</v>
      </c>
      <c r="L32" s="4" t="s">
        <v>201</v>
      </c>
      <c r="M32" s="9">
        <v>10</v>
      </c>
      <c r="N32" s="9">
        <v>40</v>
      </c>
      <c r="O32" s="9">
        <v>10</v>
      </c>
      <c r="P32" s="9">
        <v>0</v>
      </c>
      <c r="Q32" s="4">
        <v>0</v>
      </c>
      <c r="R32" s="4">
        <v>0</v>
      </c>
      <c r="S32" s="4">
        <v>0</v>
      </c>
      <c r="T32" s="4">
        <v>20</v>
      </c>
      <c r="U32" s="4">
        <v>40</v>
      </c>
      <c r="V32" s="4">
        <v>0</v>
      </c>
      <c r="W32" s="4">
        <v>0</v>
      </c>
      <c r="X32" s="4">
        <v>0</v>
      </c>
      <c r="Y32" s="4">
        <v>0</v>
      </c>
      <c r="Z32" s="4">
        <v>0</v>
      </c>
      <c r="AA32" s="4">
        <v>10</v>
      </c>
      <c r="AB32" s="4">
        <v>5</v>
      </c>
      <c r="AC32" s="4">
        <v>5</v>
      </c>
      <c r="AD32" s="4">
        <v>0</v>
      </c>
      <c r="AE32" s="9">
        <v>0</v>
      </c>
      <c r="AF32" s="4">
        <f t="shared" si="0"/>
        <v>140</v>
      </c>
      <c r="AG32" s="4">
        <f t="shared" si="1"/>
        <v>33</v>
      </c>
      <c r="AH32" s="4">
        <f t="shared" si="5"/>
        <v>8</v>
      </c>
    </row>
    <row r="33" spans="1:34" s="34" customFormat="1" ht="20.100000000000001" customHeight="1" x14ac:dyDescent="0.25">
      <c r="A33" s="10">
        <v>26</v>
      </c>
      <c r="B33" s="10">
        <v>12</v>
      </c>
      <c r="C33" s="11" t="s">
        <v>121</v>
      </c>
      <c r="D33" s="12" t="s">
        <v>122</v>
      </c>
      <c r="E33" s="12" t="s">
        <v>123</v>
      </c>
      <c r="F33" s="13">
        <v>35488</v>
      </c>
      <c r="G33" s="11" t="s">
        <v>124</v>
      </c>
      <c r="H33" s="11" t="s">
        <v>125</v>
      </c>
      <c r="I33" s="11" t="s">
        <v>126</v>
      </c>
      <c r="J33" s="11" t="s">
        <v>127</v>
      </c>
      <c r="K33" s="14" t="s">
        <v>128</v>
      </c>
      <c r="L33" s="10" t="s">
        <v>129</v>
      </c>
      <c r="M33" s="15">
        <v>0</v>
      </c>
      <c r="N33" s="15">
        <v>0</v>
      </c>
      <c r="O33" s="15">
        <v>10</v>
      </c>
      <c r="P33" s="15">
        <v>30</v>
      </c>
      <c r="Q33" s="10">
        <v>0</v>
      </c>
      <c r="R33" s="10">
        <v>30</v>
      </c>
      <c r="S33" s="10">
        <v>50</v>
      </c>
      <c r="T33" s="10">
        <v>250</v>
      </c>
      <c r="U33" s="10">
        <v>100</v>
      </c>
      <c r="V33" s="10">
        <v>40</v>
      </c>
      <c r="W33" s="10">
        <v>95</v>
      </c>
      <c r="X33" s="10">
        <v>95</v>
      </c>
      <c r="Y33" s="10">
        <v>35</v>
      </c>
      <c r="Z33" s="10">
        <v>0</v>
      </c>
      <c r="AA33" s="10">
        <v>70</v>
      </c>
      <c r="AB33" s="10">
        <v>70</v>
      </c>
      <c r="AC33" s="10">
        <v>60</v>
      </c>
      <c r="AD33" s="10">
        <v>40</v>
      </c>
      <c r="AE33" s="15">
        <v>2</v>
      </c>
      <c r="AF33" s="10">
        <f t="shared" si="0"/>
        <v>977</v>
      </c>
      <c r="AG33" s="10">
        <f t="shared" si="1"/>
        <v>9</v>
      </c>
      <c r="AH33" s="10">
        <f t="shared" si="5"/>
        <v>1</v>
      </c>
    </row>
    <row r="34" spans="1:34" s="33" customFormat="1" ht="20.100000000000001" customHeight="1" x14ac:dyDescent="0.25">
      <c r="A34" s="4">
        <v>27</v>
      </c>
      <c r="B34" s="4">
        <v>24</v>
      </c>
      <c r="C34" s="5" t="s">
        <v>218</v>
      </c>
      <c r="D34" s="6" t="s">
        <v>219</v>
      </c>
      <c r="E34" s="6" t="s">
        <v>220</v>
      </c>
      <c r="F34" s="7">
        <v>35870</v>
      </c>
      <c r="G34" s="5" t="s">
        <v>221</v>
      </c>
      <c r="H34" s="5" t="s">
        <v>222</v>
      </c>
      <c r="I34" s="5" t="s">
        <v>223</v>
      </c>
      <c r="J34" s="5" t="s">
        <v>224</v>
      </c>
      <c r="K34" s="8" t="s">
        <v>225</v>
      </c>
      <c r="L34" s="4" t="s">
        <v>226</v>
      </c>
      <c r="M34" s="9">
        <v>10</v>
      </c>
      <c r="N34" s="9">
        <v>10</v>
      </c>
      <c r="O34" s="9">
        <v>10</v>
      </c>
      <c r="P34" s="9">
        <v>0</v>
      </c>
      <c r="Q34" s="4">
        <v>0</v>
      </c>
      <c r="R34" s="4">
        <v>0</v>
      </c>
      <c r="S34" s="4">
        <v>0</v>
      </c>
      <c r="T34" s="4">
        <v>100</v>
      </c>
      <c r="U34" s="4">
        <v>50</v>
      </c>
      <c r="V34" s="4">
        <v>0</v>
      </c>
      <c r="W34" s="4">
        <v>10</v>
      </c>
      <c r="X34" s="4">
        <v>10</v>
      </c>
      <c r="Y34" s="4">
        <v>0</v>
      </c>
      <c r="Z34" s="4">
        <v>0</v>
      </c>
      <c r="AA34" s="4">
        <v>30</v>
      </c>
      <c r="AB34" s="4">
        <v>40</v>
      </c>
      <c r="AC34" s="4">
        <v>50</v>
      </c>
      <c r="AD34" s="4">
        <v>30</v>
      </c>
      <c r="AE34" s="9">
        <v>2</v>
      </c>
      <c r="AF34" s="4">
        <f t="shared" si="0"/>
        <v>352</v>
      </c>
      <c r="AG34" s="4">
        <f t="shared" si="1"/>
        <v>27</v>
      </c>
      <c r="AH34" s="4">
        <f t="shared" si="5"/>
        <v>5</v>
      </c>
    </row>
    <row r="35" spans="1:34" s="34" customFormat="1" ht="20.100000000000001" customHeight="1" x14ac:dyDescent="0.25">
      <c r="A35" s="10">
        <v>28</v>
      </c>
      <c r="B35" s="10">
        <v>34</v>
      </c>
      <c r="C35" s="11" t="s">
        <v>306</v>
      </c>
      <c r="D35" s="12" t="s">
        <v>307</v>
      </c>
      <c r="E35" s="12" t="s">
        <v>308</v>
      </c>
      <c r="F35" s="13">
        <v>35819</v>
      </c>
      <c r="G35" s="11" t="s">
        <v>309</v>
      </c>
      <c r="H35" s="11" t="s">
        <v>310</v>
      </c>
      <c r="I35" s="11" t="s">
        <v>311</v>
      </c>
      <c r="J35" s="11" t="s">
        <v>312</v>
      </c>
      <c r="K35" s="14" t="s">
        <v>313</v>
      </c>
      <c r="L35" s="10" t="s">
        <v>314</v>
      </c>
      <c r="M35" s="15">
        <v>0</v>
      </c>
      <c r="N35" s="15">
        <v>10</v>
      </c>
      <c r="O35" s="15">
        <v>10</v>
      </c>
      <c r="P35" s="15">
        <v>0</v>
      </c>
      <c r="Q35" s="10">
        <v>0</v>
      </c>
      <c r="R35" s="10">
        <v>0</v>
      </c>
      <c r="S35" s="10">
        <v>0</v>
      </c>
      <c r="T35" s="10">
        <v>150</v>
      </c>
      <c r="U35" s="10">
        <v>100</v>
      </c>
      <c r="V35" s="10">
        <v>0</v>
      </c>
      <c r="W35" s="10">
        <v>10</v>
      </c>
      <c r="X35" s="10">
        <v>0</v>
      </c>
      <c r="Y35" s="10">
        <v>0</v>
      </c>
      <c r="Z35" s="10">
        <v>5</v>
      </c>
      <c r="AA35" s="10">
        <v>100</v>
      </c>
      <c r="AB35" s="10">
        <v>48</v>
      </c>
      <c r="AC35" s="10">
        <v>88</v>
      </c>
      <c r="AD35" s="10">
        <v>0</v>
      </c>
      <c r="AE35" s="15">
        <v>0</v>
      </c>
      <c r="AF35" s="10">
        <f t="shared" si="0"/>
        <v>521</v>
      </c>
      <c r="AG35" s="10">
        <f t="shared" si="1"/>
        <v>19</v>
      </c>
      <c r="AH35" s="10">
        <f t="shared" si="5"/>
        <v>3</v>
      </c>
    </row>
    <row r="36" spans="1:34" s="33" customFormat="1" ht="20.100000000000001" customHeight="1" x14ac:dyDescent="0.25">
      <c r="A36" s="4">
        <v>29</v>
      </c>
      <c r="B36" s="4">
        <v>22</v>
      </c>
      <c r="C36" s="5" t="s">
        <v>202</v>
      </c>
      <c r="D36" s="6" t="s">
        <v>203</v>
      </c>
      <c r="E36" s="6" t="s">
        <v>204</v>
      </c>
      <c r="F36" s="7">
        <v>35751</v>
      </c>
      <c r="G36" s="5" t="s">
        <v>205</v>
      </c>
      <c r="H36" s="5" t="s">
        <v>206</v>
      </c>
      <c r="I36" s="5" t="s">
        <v>207</v>
      </c>
      <c r="J36" s="5" t="s">
        <v>208</v>
      </c>
      <c r="K36" s="8" t="s">
        <v>133</v>
      </c>
      <c r="L36" s="4" t="s">
        <v>209</v>
      </c>
      <c r="M36" s="9">
        <v>10</v>
      </c>
      <c r="N36" s="9">
        <v>40</v>
      </c>
      <c r="O36" s="9">
        <v>10</v>
      </c>
      <c r="P36" s="9">
        <v>0</v>
      </c>
      <c r="Q36" s="4">
        <v>0</v>
      </c>
      <c r="R36" s="4">
        <v>40</v>
      </c>
      <c r="S36" s="4">
        <v>30</v>
      </c>
      <c r="T36" s="4">
        <v>260</v>
      </c>
      <c r="U36" s="4">
        <v>50</v>
      </c>
      <c r="V36" s="4">
        <v>10</v>
      </c>
      <c r="W36" s="4">
        <v>80</v>
      </c>
      <c r="X36" s="4">
        <v>0</v>
      </c>
      <c r="Y36" s="4">
        <v>0</v>
      </c>
      <c r="Z36" s="4">
        <v>0</v>
      </c>
      <c r="AA36" s="4">
        <v>75</v>
      </c>
      <c r="AB36" s="4">
        <v>76</v>
      </c>
      <c r="AC36" s="4">
        <v>100</v>
      </c>
      <c r="AD36" s="4">
        <v>75</v>
      </c>
      <c r="AE36" s="9">
        <v>4</v>
      </c>
      <c r="AF36" s="4">
        <f t="shared" si="0"/>
        <v>860</v>
      </c>
      <c r="AG36" s="4">
        <f t="shared" si="1"/>
        <v>12</v>
      </c>
      <c r="AH36" s="4">
        <f>RANK(AF36,$AF$36:$AF$40)</f>
        <v>2</v>
      </c>
    </row>
    <row r="37" spans="1:34" s="34" customFormat="1" ht="20.100000000000001" customHeight="1" x14ac:dyDescent="0.25">
      <c r="A37" s="10">
        <v>30</v>
      </c>
      <c r="B37" s="10">
        <v>19</v>
      </c>
      <c r="C37" s="11" t="s">
        <v>178</v>
      </c>
      <c r="D37" s="12" t="s">
        <v>179</v>
      </c>
      <c r="E37" s="12" t="s">
        <v>180</v>
      </c>
      <c r="F37" s="13">
        <v>35980</v>
      </c>
      <c r="G37" s="11" t="s">
        <v>181</v>
      </c>
      <c r="H37" s="11" t="s">
        <v>182</v>
      </c>
      <c r="I37" s="11" t="s">
        <v>183</v>
      </c>
      <c r="J37" s="11" t="s">
        <v>184</v>
      </c>
      <c r="K37" s="14" t="s">
        <v>133</v>
      </c>
      <c r="L37" s="10" t="s">
        <v>185</v>
      </c>
      <c r="M37" s="15">
        <v>10</v>
      </c>
      <c r="N37" s="15">
        <v>65</v>
      </c>
      <c r="O37" s="15">
        <v>10</v>
      </c>
      <c r="P37" s="15">
        <v>0</v>
      </c>
      <c r="Q37" s="10">
        <v>0</v>
      </c>
      <c r="R37" s="10">
        <v>20</v>
      </c>
      <c r="S37" s="10">
        <v>30</v>
      </c>
      <c r="T37" s="10">
        <v>30</v>
      </c>
      <c r="U37" s="10">
        <v>75</v>
      </c>
      <c r="V37" s="10">
        <v>50</v>
      </c>
      <c r="W37" s="10">
        <v>90</v>
      </c>
      <c r="X37" s="10">
        <v>10</v>
      </c>
      <c r="Y37" s="10">
        <v>80</v>
      </c>
      <c r="Z37" s="10">
        <v>0</v>
      </c>
      <c r="AA37" s="10">
        <v>63</v>
      </c>
      <c r="AB37" s="10">
        <v>57</v>
      </c>
      <c r="AC37" s="10">
        <v>50</v>
      </c>
      <c r="AD37" s="10">
        <v>75</v>
      </c>
      <c r="AE37" s="15">
        <v>2</v>
      </c>
      <c r="AF37" s="10">
        <f t="shared" si="0"/>
        <v>717</v>
      </c>
      <c r="AG37" s="10">
        <f t="shared" si="1"/>
        <v>14</v>
      </c>
      <c r="AH37" s="10">
        <f t="shared" ref="AH37:AH40" si="6">RANK(AF37,$AF$36:$AF$40)</f>
        <v>3</v>
      </c>
    </row>
    <row r="38" spans="1:34" s="33" customFormat="1" ht="20.100000000000001" customHeight="1" x14ac:dyDescent="0.25">
      <c r="A38" s="4">
        <v>31</v>
      </c>
      <c r="B38" s="4">
        <v>18</v>
      </c>
      <c r="C38" s="5" t="s">
        <v>169</v>
      </c>
      <c r="D38" s="6" t="s">
        <v>170</v>
      </c>
      <c r="E38" s="6" t="s">
        <v>171</v>
      </c>
      <c r="F38" s="7">
        <v>35744</v>
      </c>
      <c r="G38" s="5" t="s">
        <v>172</v>
      </c>
      <c r="H38" s="5" t="s">
        <v>173</v>
      </c>
      <c r="I38" s="5" t="s">
        <v>174</v>
      </c>
      <c r="J38" s="5" t="s">
        <v>175</v>
      </c>
      <c r="K38" s="8" t="s">
        <v>176</v>
      </c>
      <c r="L38" s="4" t="s">
        <v>177</v>
      </c>
      <c r="M38" s="9">
        <v>12</v>
      </c>
      <c r="N38" s="9">
        <v>50</v>
      </c>
      <c r="O38" s="9">
        <v>100</v>
      </c>
      <c r="P38" s="9">
        <v>95</v>
      </c>
      <c r="Q38" s="4">
        <v>100</v>
      </c>
      <c r="R38" s="4">
        <v>200</v>
      </c>
      <c r="S38" s="4">
        <v>100</v>
      </c>
      <c r="T38" s="4">
        <v>300</v>
      </c>
      <c r="U38" s="4">
        <v>80</v>
      </c>
      <c r="V38" s="4">
        <v>100</v>
      </c>
      <c r="W38" s="4">
        <v>100</v>
      </c>
      <c r="X38" s="4">
        <v>100</v>
      </c>
      <c r="Y38" s="4">
        <v>100</v>
      </c>
      <c r="Z38" s="4">
        <v>90</v>
      </c>
      <c r="AA38" s="4">
        <v>95</v>
      </c>
      <c r="AB38" s="4">
        <v>90</v>
      </c>
      <c r="AC38" s="4">
        <v>100</v>
      </c>
      <c r="AD38" s="4">
        <v>95</v>
      </c>
      <c r="AE38" s="9">
        <v>26</v>
      </c>
      <c r="AF38" s="4">
        <f t="shared" si="0"/>
        <v>1933</v>
      </c>
      <c r="AG38" s="4">
        <f t="shared" si="1"/>
        <v>1</v>
      </c>
      <c r="AH38" s="4">
        <f t="shared" si="6"/>
        <v>1</v>
      </c>
    </row>
    <row r="39" spans="1:34" s="34" customFormat="1" ht="20.100000000000001" customHeight="1" x14ac:dyDescent="0.25">
      <c r="A39" s="10">
        <v>32</v>
      </c>
      <c r="B39" s="10">
        <v>13</v>
      </c>
      <c r="C39" s="11" t="s">
        <v>130</v>
      </c>
      <c r="D39" s="12" t="s">
        <v>131</v>
      </c>
      <c r="E39" s="12"/>
      <c r="F39" s="13"/>
      <c r="G39" s="11"/>
      <c r="H39" s="11"/>
      <c r="I39" s="11"/>
      <c r="J39" s="11" t="s">
        <v>132</v>
      </c>
      <c r="K39" s="14" t="s">
        <v>133</v>
      </c>
      <c r="L39" s="10" t="s">
        <v>134</v>
      </c>
      <c r="M39" s="15">
        <v>0</v>
      </c>
      <c r="N39" s="15">
        <v>40</v>
      </c>
      <c r="O39" s="15">
        <v>10</v>
      </c>
      <c r="P39" s="15">
        <v>0</v>
      </c>
      <c r="Q39" s="10">
        <v>0</v>
      </c>
      <c r="R39" s="10">
        <v>20</v>
      </c>
      <c r="S39" s="10">
        <v>0</v>
      </c>
      <c r="T39" s="10">
        <v>100</v>
      </c>
      <c r="U39" s="10">
        <v>60</v>
      </c>
      <c r="V39" s="10">
        <v>0</v>
      </c>
      <c r="W39" s="10">
        <v>0</v>
      </c>
      <c r="X39" s="10">
        <v>10</v>
      </c>
      <c r="Y39" s="10">
        <v>0</v>
      </c>
      <c r="Z39" s="10">
        <v>0</v>
      </c>
      <c r="AA39" s="10">
        <v>0</v>
      </c>
      <c r="AB39" s="10">
        <v>0</v>
      </c>
      <c r="AC39" s="10">
        <v>0</v>
      </c>
      <c r="AD39" s="10">
        <v>0</v>
      </c>
      <c r="AE39" s="15">
        <v>0</v>
      </c>
      <c r="AF39" s="10">
        <f t="shared" si="0"/>
        <v>240</v>
      </c>
      <c r="AG39" s="10">
        <f t="shared" si="1"/>
        <v>30</v>
      </c>
      <c r="AH39" s="10">
        <f t="shared" si="6"/>
        <v>5</v>
      </c>
    </row>
    <row r="40" spans="1:34" s="33" customFormat="1" ht="20.100000000000001" customHeight="1" x14ac:dyDescent="0.25">
      <c r="A40" s="4">
        <v>33</v>
      </c>
      <c r="B40" s="4">
        <v>28</v>
      </c>
      <c r="C40" s="5" t="s">
        <v>253</v>
      </c>
      <c r="D40" s="6" t="s">
        <v>254</v>
      </c>
      <c r="E40" s="6" t="s">
        <v>255</v>
      </c>
      <c r="F40" s="7">
        <v>35797</v>
      </c>
      <c r="G40" s="5" t="s">
        <v>256</v>
      </c>
      <c r="H40" s="5" t="s">
        <v>257</v>
      </c>
      <c r="I40" s="5" t="s">
        <v>258</v>
      </c>
      <c r="J40" s="5" t="s">
        <v>259</v>
      </c>
      <c r="K40" s="8" t="s">
        <v>260</v>
      </c>
      <c r="L40" s="4" t="s">
        <v>261</v>
      </c>
      <c r="M40" s="9">
        <v>10</v>
      </c>
      <c r="N40" s="9">
        <v>0</v>
      </c>
      <c r="O40" s="9">
        <v>10</v>
      </c>
      <c r="P40" s="9">
        <v>0</v>
      </c>
      <c r="Q40" s="4">
        <v>0</v>
      </c>
      <c r="R40" s="4">
        <v>0</v>
      </c>
      <c r="S40" s="4">
        <v>50</v>
      </c>
      <c r="T40" s="4">
        <v>150</v>
      </c>
      <c r="U40" s="4">
        <v>20</v>
      </c>
      <c r="V40" s="4">
        <v>0</v>
      </c>
      <c r="W40" s="4">
        <v>10</v>
      </c>
      <c r="X40" s="4">
        <v>10</v>
      </c>
      <c r="Y40" s="4">
        <v>0</v>
      </c>
      <c r="Z40" s="4">
        <v>0</v>
      </c>
      <c r="AA40" s="4">
        <v>60</v>
      </c>
      <c r="AB40" s="4">
        <v>35</v>
      </c>
      <c r="AC40" s="4">
        <v>45</v>
      </c>
      <c r="AD40" s="4">
        <v>35</v>
      </c>
      <c r="AE40" s="9">
        <v>4</v>
      </c>
      <c r="AF40" s="4">
        <f t="shared" si="0"/>
        <v>439</v>
      </c>
      <c r="AG40" s="4">
        <f t="shared" si="1"/>
        <v>22</v>
      </c>
      <c r="AH40" s="4">
        <f t="shared" si="6"/>
        <v>4</v>
      </c>
    </row>
    <row r="41" spans="1:34" ht="20.100000000000001" customHeight="1" x14ac:dyDescent="0.25">
      <c r="A41" s="52" t="s">
        <v>315</v>
      </c>
      <c r="B41" s="53"/>
      <c r="C41" s="53"/>
      <c r="D41" s="53"/>
      <c r="E41" s="53"/>
      <c r="F41" s="53"/>
      <c r="G41" s="53"/>
      <c r="H41" s="53"/>
      <c r="I41" s="53"/>
      <c r="J41" s="53"/>
      <c r="K41" s="53"/>
      <c r="L41" s="54"/>
      <c r="M41" s="22">
        <f t="shared" ref="M41:AF41" si="7">MIN(M8:M40)</f>
        <v>0</v>
      </c>
      <c r="N41" s="22">
        <f t="shared" si="7"/>
        <v>0</v>
      </c>
      <c r="O41" s="22">
        <f t="shared" si="7"/>
        <v>10</v>
      </c>
      <c r="P41" s="22">
        <f t="shared" si="7"/>
        <v>0</v>
      </c>
      <c r="Q41" s="22">
        <f t="shared" si="7"/>
        <v>0</v>
      </c>
      <c r="R41" s="22">
        <f t="shared" si="7"/>
        <v>0</v>
      </c>
      <c r="S41" s="22">
        <f t="shared" si="7"/>
        <v>0</v>
      </c>
      <c r="T41" s="22">
        <f t="shared" si="7"/>
        <v>0</v>
      </c>
      <c r="U41" s="22">
        <f t="shared" si="7"/>
        <v>0</v>
      </c>
      <c r="V41" s="22">
        <f t="shared" si="7"/>
        <v>0</v>
      </c>
      <c r="W41" s="22">
        <f t="shared" si="7"/>
        <v>0</v>
      </c>
      <c r="X41" s="22">
        <f t="shared" si="7"/>
        <v>0</v>
      </c>
      <c r="Y41" s="22">
        <f t="shared" si="7"/>
        <v>0</v>
      </c>
      <c r="Z41" s="22">
        <f t="shared" si="7"/>
        <v>0</v>
      </c>
      <c r="AA41" s="22">
        <f t="shared" si="7"/>
        <v>0</v>
      </c>
      <c r="AB41" s="22">
        <f t="shared" si="7"/>
        <v>0</v>
      </c>
      <c r="AC41" s="22">
        <f t="shared" si="7"/>
        <v>0</v>
      </c>
      <c r="AD41" s="22">
        <f t="shared" si="7"/>
        <v>0</v>
      </c>
      <c r="AE41" s="22">
        <f t="shared" si="7"/>
        <v>0</v>
      </c>
      <c r="AF41" s="22">
        <f t="shared" si="7"/>
        <v>140</v>
      </c>
      <c r="AG41" s="41"/>
      <c r="AH41" s="42"/>
    </row>
    <row r="42" spans="1:34" ht="20.100000000000001" customHeight="1" x14ac:dyDescent="0.25">
      <c r="A42" s="52" t="s">
        <v>316</v>
      </c>
      <c r="B42" s="53"/>
      <c r="C42" s="53"/>
      <c r="D42" s="53"/>
      <c r="E42" s="53"/>
      <c r="F42" s="53"/>
      <c r="G42" s="53"/>
      <c r="H42" s="53"/>
      <c r="I42" s="53"/>
      <c r="J42" s="53"/>
      <c r="K42" s="53"/>
      <c r="L42" s="54"/>
      <c r="M42" s="22">
        <f t="shared" ref="M42:AF42" si="8">MAX(M8:M40)</f>
        <v>80</v>
      </c>
      <c r="N42" s="22">
        <f t="shared" si="8"/>
        <v>100</v>
      </c>
      <c r="O42" s="22">
        <f t="shared" si="8"/>
        <v>100</v>
      </c>
      <c r="P42" s="22">
        <f t="shared" si="8"/>
        <v>95</v>
      </c>
      <c r="Q42" s="22">
        <f t="shared" si="8"/>
        <v>100</v>
      </c>
      <c r="R42" s="22">
        <f t="shared" si="8"/>
        <v>200</v>
      </c>
      <c r="S42" s="22">
        <f t="shared" si="8"/>
        <v>150</v>
      </c>
      <c r="T42" s="22">
        <f t="shared" si="8"/>
        <v>300</v>
      </c>
      <c r="U42" s="22">
        <f t="shared" si="8"/>
        <v>100</v>
      </c>
      <c r="V42" s="22">
        <f t="shared" si="8"/>
        <v>100</v>
      </c>
      <c r="W42" s="22">
        <f t="shared" si="8"/>
        <v>100</v>
      </c>
      <c r="X42" s="22">
        <f t="shared" si="8"/>
        <v>100</v>
      </c>
      <c r="Y42" s="22">
        <f t="shared" si="8"/>
        <v>100</v>
      </c>
      <c r="Z42" s="22">
        <f t="shared" si="8"/>
        <v>90</v>
      </c>
      <c r="AA42" s="22">
        <f t="shared" si="8"/>
        <v>100</v>
      </c>
      <c r="AB42" s="22">
        <f t="shared" si="8"/>
        <v>90</v>
      </c>
      <c r="AC42" s="22">
        <f t="shared" si="8"/>
        <v>100</v>
      </c>
      <c r="AD42" s="22">
        <f t="shared" si="8"/>
        <v>100</v>
      </c>
      <c r="AE42" s="22">
        <f t="shared" si="8"/>
        <v>26</v>
      </c>
      <c r="AF42" s="22">
        <f t="shared" si="8"/>
        <v>1933</v>
      </c>
      <c r="AG42" s="43"/>
      <c r="AH42" s="44"/>
    </row>
    <row r="43" spans="1:34" ht="20.100000000000001" customHeight="1" x14ac:dyDescent="0.25">
      <c r="A43" s="52" t="s">
        <v>317</v>
      </c>
      <c r="B43" s="53"/>
      <c r="C43" s="53"/>
      <c r="D43" s="53"/>
      <c r="E43" s="53"/>
      <c r="F43" s="53"/>
      <c r="G43" s="53"/>
      <c r="H43" s="53"/>
      <c r="I43" s="53"/>
      <c r="J43" s="53"/>
      <c r="K43" s="53"/>
      <c r="L43" s="54"/>
      <c r="M43" s="22">
        <f t="shared" ref="M43:AF43" si="9">ROUND(AVERAGE(M8:M40),2)</f>
        <v>16.27</v>
      </c>
      <c r="N43" s="22">
        <f t="shared" si="9"/>
        <v>31.21</v>
      </c>
      <c r="O43" s="22">
        <f t="shared" si="9"/>
        <v>17.579999999999998</v>
      </c>
      <c r="P43" s="22">
        <f t="shared" si="9"/>
        <v>11.97</v>
      </c>
      <c r="Q43" s="22">
        <f t="shared" si="9"/>
        <v>14.09</v>
      </c>
      <c r="R43" s="22">
        <f t="shared" si="9"/>
        <v>50.61</v>
      </c>
      <c r="S43" s="22">
        <f t="shared" si="9"/>
        <v>33.03</v>
      </c>
      <c r="T43" s="22">
        <f t="shared" si="9"/>
        <v>134.85</v>
      </c>
      <c r="U43" s="22">
        <f t="shared" si="9"/>
        <v>55</v>
      </c>
      <c r="V43" s="22">
        <f t="shared" si="9"/>
        <v>32.119999999999997</v>
      </c>
      <c r="W43" s="22">
        <f t="shared" si="9"/>
        <v>44.55</v>
      </c>
      <c r="X43" s="22">
        <f t="shared" si="9"/>
        <v>40</v>
      </c>
      <c r="Y43" s="22">
        <f t="shared" si="9"/>
        <v>20.61</v>
      </c>
      <c r="Z43" s="22">
        <f t="shared" si="9"/>
        <v>5.3</v>
      </c>
      <c r="AA43" s="22">
        <f t="shared" si="9"/>
        <v>54.79</v>
      </c>
      <c r="AB43" s="22">
        <f t="shared" si="9"/>
        <v>46.7</v>
      </c>
      <c r="AC43" s="22">
        <f t="shared" si="9"/>
        <v>48.18</v>
      </c>
      <c r="AD43" s="22">
        <f t="shared" si="9"/>
        <v>38.18</v>
      </c>
      <c r="AE43" s="22">
        <f t="shared" si="9"/>
        <v>6.79</v>
      </c>
      <c r="AF43" s="22">
        <f t="shared" si="9"/>
        <v>701.82</v>
      </c>
      <c r="AG43" s="45"/>
      <c r="AH43" s="46"/>
    </row>
    <row r="44" spans="1:34" ht="20.100000000000001" customHeight="1" x14ac:dyDescent="0.25">
      <c r="A44" s="24"/>
      <c r="B44" s="25">
        <v>4</v>
      </c>
      <c r="C44" s="26" t="s">
        <v>318</v>
      </c>
      <c r="D44" s="27" t="s">
        <v>319</v>
      </c>
      <c r="E44" s="27" t="s">
        <v>320</v>
      </c>
      <c r="F44" s="28">
        <v>35334</v>
      </c>
      <c r="G44" s="27" t="s">
        <v>321</v>
      </c>
      <c r="H44" s="27" t="s">
        <v>322</v>
      </c>
      <c r="I44" s="27" t="s">
        <v>323</v>
      </c>
      <c r="J44" s="27" t="s">
        <v>324</v>
      </c>
      <c r="K44" s="29" t="s">
        <v>325</v>
      </c>
      <c r="L44" s="30" t="s">
        <v>326</v>
      </c>
      <c r="M44" s="30">
        <v>5</v>
      </c>
      <c r="N44" s="30">
        <v>15</v>
      </c>
      <c r="O44" s="30">
        <v>10</v>
      </c>
      <c r="P44" s="30">
        <v>0</v>
      </c>
      <c r="Q44" s="30">
        <v>0</v>
      </c>
      <c r="R44" s="30">
        <v>40</v>
      </c>
      <c r="S44" s="30">
        <v>10</v>
      </c>
      <c r="T44" s="30">
        <v>5</v>
      </c>
      <c r="U44" s="30">
        <v>5</v>
      </c>
      <c r="V44" s="30">
        <v>0</v>
      </c>
      <c r="W44" s="30">
        <v>0</v>
      </c>
      <c r="X44" s="30">
        <v>0</v>
      </c>
      <c r="Y44" s="30">
        <v>0</v>
      </c>
      <c r="Z44" s="30">
        <v>0</v>
      </c>
      <c r="AA44" s="31" t="s">
        <v>327</v>
      </c>
      <c r="AB44" s="31" t="s">
        <v>328</v>
      </c>
      <c r="AC44" s="31" t="s">
        <v>329</v>
      </c>
      <c r="AD44" s="31">
        <v>0</v>
      </c>
      <c r="AE44" s="31" t="s">
        <v>330</v>
      </c>
      <c r="AF44" s="38" t="s">
        <v>334</v>
      </c>
      <c r="AG44" s="39"/>
      <c r="AH44" s="40"/>
    </row>
    <row r="47" spans="1:34" ht="15.75" customHeight="1" x14ac:dyDescent="0.25">
      <c r="AE47" s="32" t="s">
        <v>340</v>
      </c>
    </row>
    <row r="48" spans="1:34" ht="15.75" customHeight="1" x14ac:dyDescent="0.25">
      <c r="AE48" s="32" t="s">
        <v>335</v>
      </c>
    </row>
    <row r="49" spans="31:31" ht="15.75" customHeight="1" x14ac:dyDescent="0.25">
      <c r="AE49" s="32"/>
    </row>
    <row r="50" spans="31:31" ht="15.75" customHeight="1" x14ac:dyDescent="0.25">
      <c r="AE50" s="47" t="s">
        <v>339</v>
      </c>
    </row>
    <row r="51" spans="31:31" ht="15.75" customHeight="1" x14ac:dyDescent="0.25">
      <c r="AE51" s="47"/>
    </row>
    <row r="53" spans="31:31" ht="15.75" customHeight="1" x14ac:dyDescent="0.25">
      <c r="AE53" s="32" t="s">
        <v>336</v>
      </c>
    </row>
    <row r="54" spans="31:31" ht="15.75" customHeight="1" x14ac:dyDescent="0.25">
      <c r="AE54" s="32" t="s">
        <v>337</v>
      </c>
    </row>
    <row r="55" spans="31:31" ht="15.75" customHeight="1" x14ac:dyDescent="0.25">
      <c r="AE55" s="32" t="s">
        <v>338</v>
      </c>
    </row>
  </sheetData>
  <sheetProtection algorithmName="SHA-512" hashValue="f0b4tvwt4psrgYDddQbZXqbtijKLLpd5zJQW59JNyS7vUPP/5boODQTGLhVWsfbEg9n2ioaTFVEuTTNkp4ksZw==" saltValue="GPxaxbYC/M/uCjs2MdE2TQ==" spinCount="100000" sheet="1" formatCells="0" formatColumns="0" formatRows="0" insertColumns="0" insertRows="0" insertHyperlinks="0" deleteColumns="0" deleteRows="0" autoFilter="0" pivotTables="0"/>
  <autoFilter ref="A5:AH44"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  <filterColumn colId="20" showButton="0"/>
    <filterColumn colId="21" showButton="0"/>
    <filterColumn colId="22" showButton="0"/>
    <filterColumn colId="23" showButton="0"/>
    <filterColumn colId="24" showButton="0"/>
    <filterColumn colId="26" showButton="0"/>
    <filterColumn colId="27" showButton="0"/>
    <filterColumn colId="28" showButton="0"/>
    <filterColumn colId="29" showButton="0"/>
  </autoFilter>
  <sortState ref="A4:AH36">
    <sortCondition ref="K4:K36"/>
  </sortState>
  <mergeCells count="20">
    <mergeCell ref="A42:L42"/>
    <mergeCell ref="A43:L43"/>
    <mergeCell ref="AF5:AF6"/>
    <mergeCell ref="M5:Z5"/>
    <mergeCell ref="AA5:AE5"/>
    <mergeCell ref="AH5:AH7"/>
    <mergeCell ref="A1:AH2"/>
    <mergeCell ref="AF44:AH44"/>
    <mergeCell ref="AG41:AH43"/>
    <mergeCell ref="AE50:AE51"/>
    <mergeCell ref="AG5:AG7"/>
    <mergeCell ref="L5:L7"/>
    <mergeCell ref="K5:K7"/>
    <mergeCell ref="A5:A7"/>
    <mergeCell ref="A41:L41"/>
    <mergeCell ref="B5:B7"/>
    <mergeCell ref="G5:G7"/>
    <mergeCell ref="H5:H7"/>
    <mergeCell ref="I5:I7"/>
    <mergeCell ref="J5:J7"/>
  </mergeCells>
  <pageMargins left="0.7" right="0.7" top="0.75" bottom="0.75" header="0.3" footer="0.3"/>
  <pageSetup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Nilai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Arwan Nur Ramadhan</dc:creator>
  <cp:lastModifiedBy>Arwan Nur Ramdhan</cp:lastModifiedBy>
  <cp:lastPrinted>2014-11-16T08:46:35Z</cp:lastPrinted>
  <dcterms:created xsi:type="dcterms:W3CDTF">2014-11-16T09:01:37Z</dcterms:created>
  <dcterms:modified xsi:type="dcterms:W3CDTF">2014-11-16T09:04:10Z</dcterms:modified>
</cp:coreProperties>
</file>